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4020" windowWidth="20550" windowHeight="4080"/>
  </bookViews>
  <sheets>
    <sheet name="Basisliste" sheetId="1" r:id="rId1"/>
    <sheet name="Tarif&amp;Adresse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7" i="1"/>
  <c r="N7" l="1"/>
  <c r="N6"/>
  <c r="N5"/>
  <c r="J5"/>
  <c r="N4"/>
  <c r="J4"/>
  <c r="N3"/>
  <c r="J3"/>
  <c r="F3"/>
  <c r="N2"/>
  <c r="L7"/>
  <c r="K7"/>
  <c r="Q6"/>
  <c r="P6"/>
  <c r="O6"/>
  <c r="Q8"/>
  <c r="P8"/>
  <c r="O8"/>
  <c r="N8"/>
  <c r="Q5"/>
  <c r="P5"/>
  <c r="O5"/>
  <c r="Q4"/>
  <c r="P4"/>
  <c r="O4"/>
  <c r="Q3"/>
  <c r="P3"/>
  <c r="O3"/>
  <c r="Q2"/>
  <c r="P2"/>
  <c r="O2"/>
  <c r="L5"/>
  <c r="K5"/>
  <c r="L4"/>
  <c r="K4"/>
  <c r="L3"/>
  <c r="K3"/>
  <c r="A1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<sst xmlns="http://schemas.openxmlformats.org/spreadsheetml/2006/main" count="67" uniqueCount="61">
  <si>
    <t>Familienname</t>
  </si>
  <si>
    <t>Vorname</t>
  </si>
  <si>
    <t>Titel</t>
  </si>
  <si>
    <t>Straße</t>
  </si>
  <si>
    <t>Hausnummer</t>
  </si>
  <si>
    <t>Hausnummernzusatz</t>
  </si>
  <si>
    <t>Ort</t>
  </si>
  <si>
    <t>Alter</t>
  </si>
  <si>
    <t>Sparte 1</t>
  </si>
  <si>
    <t>Sparte 2</t>
  </si>
  <si>
    <t>Sparte 3</t>
  </si>
  <si>
    <t>Sparte 4</t>
  </si>
  <si>
    <t>Postleitzahl</t>
  </si>
  <si>
    <t>Lfd-Nr</t>
  </si>
  <si>
    <t>Änderungen: Daten überschreiben/ergänzen und farblich markieren</t>
  </si>
  <si>
    <t>Weitere Sparten bitte ergänzen / streichen und ebenfalls farblich markieren</t>
  </si>
  <si>
    <t>intern:</t>
  </si>
  <si>
    <t>Name BSG:</t>
  </si>
  <si>
    <t>Ansprechpartner:</t>
  </si>
  <si>
    <t>E-Mail:</t>
  </si>
  <si>
    <t>Änderung</t>
  </si>
  <si>
    <t>Neuaufnahme</t>
  </si>
  <si>
    <t>Abgang</t>
  </si>
  <si>
    <t>Jörg Reich</t>
  </si>
  <si>
    <t>Haferkamp 36</t>
  </si>
  <si>
    <t>31171 Nordstemmen</t>
  </si>
  <si>
    <t>Tel: 05069 - 96344</t>
  </si>
  <si>
    <t>N</t>
  </si>
  <si>
    <t>Basis</t>
  </si>
  <si>
    <t>/ Übungsleitervermittlung + Sporthallensuche, Infos über Veranstaltungen des LBSV/DBSV)</t>
  </si>
  <si>
    <t>S</t>
  </si>
  <si>
    <t>mailto:j.reich@bsv-hannover.de</t>
  </si>
  <si>
    <t/>
  </si>
  <si>
    <t>Mitgliedsnummer:</t>
  </si>
  <si>
    <t>Bestandsliste BSV-Hannover e.V. - Stand:</t>
  </si>
  <si>
    <t>Rechnungsadresse:</t>
  </si>
  <si>
    <t>Vorgang mit Neuaufnahme, Änderung oder Abgang kennzeichnen (Zutreffendes ankreuzen)</t>
  </si>
  <si>
    <t>Beitrag / Tarif (s. u.)</t>
  </si>
  <si>
    <t xml:space="preserve">Tarife: </t>
  </si>
  <si>
    <t>Spezial</t>
  </si>
  <si>
    <t>Telefon:</t>
  </si>
  <si>
    <r>
      <t xml:space="preserve">DatumGeburt
</t>
    </r>
    <r>
      <rPr>
        <b/>
        <sz val="9"/>
        <color theme="1"/>
        <rFont val="Calibri"/>
        <family val="2"/>
        <scheme val="minor"/>
      </rPr>
      <t>(TT.MM.JJJJ)</t>
    </r>
  </si>
  <si>
    <t xml:space="preserve">Bowling </t>
  </si>
  <si>
    <t>Kegeln</t>
  </si>
  <si>
    <t>Skat</t>
  </si>
  <si>
    <t>Tischtennis</t>
  </si>
  <si>
    <t>Volleyball</t>
  </si>
  <si>
    <t>Spartenbeiträge ab 2016</t>
  </si>
  <si>
    <t>(Mitgliedsbeitrag ohne Versicherungsschutz. Keine Aufnahme in den LBSV Niedersachsen. Eine Sportversicherung muss vorgewiesen werden)</t>
  </si>
  <si>
    <t>Golf</t>
  </si>
  <si>
    <t>Über Startgeld des Turnieres</t>
  </si>
  <si>
    <t xml:space="preserve"> (Beitrag mit Versicherung )</t>
  </si>
  <si>
    <t>(Beitrag mit Versicherung  Spielbetrieb)</t>
  </si>
  <si>
    <t>(Beitrag mit Versicherung  + Spielbetrieb + vergünstigte Mieten für Sportstätten der LHH, Trainingspartner-</t>
  </si>
  <si>
    <t>B</t>
  </si>
  <si>
    <t>R</t>
  </si>
  <si>
    <t>Regio</t>
  </si>
  <si>
    <t>Norm</t>
  </si>
  <si>
    <t>Reiten</t>
  </si>
  <si>
    <t>Für weitere Mitglieder bitte neue Zeile einfügen</t>
  </si>
  <si>
    <t>Dart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</si>
</sst>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dd/mm/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1" xfId="0" quotePrefix="1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quotePrefix="1" applyBorder="1"/>
    <xf numFmtId="0" fontId="0" fillId="0" borderId="7" xfId="0" applyBorder="1"/>
    <xf numFmtId="0" fontId="0" fillId="0" borderId="8" xfId="0" applyBorder="1"/>
    <xf numFmtId="0" fontId="3" fillId="0" borderId="9" xfId="0" quotePrefix="1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0" xfId="0" applyFill="1"/>
    <xf numFmtId="164" fontId="0" fillId="3" borderId="0" xfId="0" applyNumberFormat="1" applyFill="1"/>
    <xf numFmtId="0" fontId="3" fillId="3" borderId="0" xfId="0" applyFont="1" applyFill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0" borderId="9" xfId="0" quotePrefix="1" applyFont="1" applyBorder="1" applyAlignment="1">
      <alignment horizontal="center" textRotation="90" wrapText="1"/>
    </xf>
    <xf numFmtId="165" fontId="0" fillId="0" borderId="7" xfId="0" quotePrefix="1" applyNumberFormat="1" applyBorder="1" applyAlignment="1">
      <alignment horizontal="center"/>
    </xf>
    <xf numFmtId="165" fontId="0" fillId="0" borderId="1" xfId="0" quotePrefix="1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3" borderId="0" xfId="0" applyFont="1" applyFill="1" applyBorder="1"/>
    <xf numFmtId="0" fontId="2" fillId="3" borderId="0" xfId="1" applyFill="1" applyBorder="1" applyAlignment="1" applyProtection="1"/>
    <xf numFmtId="0" fontId="0" fillId="0" borderId="20" xfId="0" applyBorder="1"/>
    <xf numFmtId="0" fontId="0" fillId="3" borderId="18" xfId="0" applyFill="1" applyBorder="1" applyAlignment="1">
      <alignment horizontal="center"/>
    </xf>
    <xf numFmtId="0" fontId="0" fillId="3" borderId="19" xfId="0" applyFill="1" applyBorder="1"/>
    <xf numFmtId="0" fontId="3" fillId="0" borderId="30" xfId="0" applyFont="1" applyBorder="1" applyAlignment="1">
      <alignment horizontal="center" textRotation="9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quotePrefix="1" applyFont="1" applyBorder="1" applyAlignment="1">
      <alignment horizontal="center" textRotation="90"/>
    </xf>
    <xf numFmtId="0" fontId="0" fillId="0" borderId="35" xfId="0" applyBorder="1"/>
    <xf numFmtId="0" fontId="0" fillId="0" borderId="36" xfId="0" quotePrefix="1" applyBorder="1"/>
    <xf numFmtId="0" fontId="0" fillId="0" borderId="36" xfId="0" applyBorder="1"/>
    <xf numFmtId="0" fontId="0" fillId="0" borderId="37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9" xfId="0" applyFont="1" applyFill="1" applyBorder="1" applyAlignment="1">
      <alignment horizontal="center" textRotation="90"/>
    </xf>
    <xf numFmtId="0" fontId="3" fillId="0" borderId="9" xfId="0" applyFont="1" applyFill="1" applyBorder="1" applyAlignment="1">
      <alignment horizontal="center" textRotation="90"/>
    </xf>
    <xf numFmtId="0" fontId="3" fillId="0" borderId="10" xfId="0" applyFont="1" applyFill="1" applyBorder="1" applyAlignment="1">
      <alignment horizontal="center" textRotation="90"/>
    </xf>
    <xf numFmtId="0" fontId="8" fillId="3" borderId="0" xfId="0" applyFont="1" applyFill="1"/>
    <xf numFmtId="0" fontId="0" fillId="0" borderId="0" xfId="0" applyFill="1"/>
    <xf numFmtId="0" fontId="9" fillId="3" borderId="0" xfId="0" applyFont="1" applyFill="1"/>
    <xf numFmtId="164" fontId="9" fillId="3" borderId="0" xfId="0" applyNumberFormat="1" applyFont="1" applyFill="1"/>
    <xf numFmtId="0" fontId="9" fillId="3" borderId="0" xfId="0" applyFont="1" applyFill="1" applyAlignment="1">
      <alignment horizontal="center"/>
    </xf>
    <xf numFmtId="0" fontId="0" fillId="3" borderId="0" xfId="0" applyFont="1" applyFill="1"/>
    <xf numFmtId="164" fontId="0" fillId="3" borderId="0" xfId="0" applyNumberFormat="1" applyFont="1" applyFill="1"/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4" fillId="3" borderId="0" xfId="0" applyFont="1" applyFill="1" applyAlignment="1">
      <alignment horizontal="right"/>
    </xf>
    <xf numFmtId="0" fontId="0" fillId="5" borderId="24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6" fillId="5" borderId="19" xfId="0" applyFont="1" applyFill="1" applyBorder="1" applyAlignment="1"/>
    <xf numFmtId="0" fontId="6" fillId="5" borderId="14" xfId="0" applyFont="1" applyFill="1" applyBorder="1" applyAlignment="1"/>
    <xf numFmtId="0" fontId="6" fillId="5" borderId="15" xfId="0" applyFont="1" applyFill="1" applyBorder="1" applyAlignment="1"/>
    <xf numFmtId="0" fontId="5" fillId="3" borderId="1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VH%20-%20Bestand/BSG%20Adress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takt-BSG"/>
      <sheetName val="Kontakt-Media"/>
      <sheetName val="Rechnung"/>
      <sheetName val="BSG-ID"/>
      <sheetName val="Mail-Versandliste"/>
      <sheetName val="Golf Spartenleiter"/>
      <sheetName val="Tabelle1"/>
    </sheetNames>
    <sheetDataSet>
      <sheetData sheetId="0"/>
      <sheetData sheetId="1">
        <row r="3">
          <cell r="C3" t="str">
            <v>H006</v>
          </cell>
          <cell r="D3" t="str">
            <v>Dieter Bergmann</v>
          </cell>
          <cell r="E3" t="str">
            <v>05105-61816</v>
          </cell>
          <cell r="F3"/>
          <cell r="G3"/>
          <cell r="H3" t="str">
            <v>bergmann40@gmail.com</v>
          </cell>
          <cell r="I3"/>
        </row>
        <row r="4">
          <cell r="C4" t="str">
            <v>H017</v>
          </cell>
          <cell r="D4" t="str">
            <v>Andreas Olma</v>
          </cell>
          <cell r="E4"/>
          <cell r="F4" t="str">
            <v>0511 - 3662-2317</v>
          </cell>
          <cell r="G4" t="str">
            <v>(0)172.6631400</v>
          </cell>
          <cell r="H4"/>
          <cell r="I4" t="str">
            <v>andreas.olma@commerzbank.com</v>
          </cell>
        </row>
        <row r="5">
          <cell r="C5" t="str">
            <v>H022</v>
          </cell>
          <cell r="D5" t="str">
            <v xml:space="preserve">Andreas Schildmann </v>
          </cell>
          <cell r="E5"/>
          <cell r="F5" t="str">
            <v xml:space="preserve">0511/5102-21179 </v>
          </cell>
          <cell r="G5"/>
          <cell r="H5"/>
          <cell r="I5" t="str">
            <v xml:space="preserve">bowling@f-i-sport.de </v>
          </cell>
        </row>
        <row r="6">
          <cell r="C6" t="str">
            <v>H025</v>
          </cell>
          <cell r="D6" t="str">
            <v>Jörg Franz</v>
          </cell>
          <cell r="E6"/>
          <cell r="F6" t="str">
            <v xml:space="preserve">0511-3045-436 </v>
          </cell>
          <cell r="G6" t="str">
            <v>0172 419 2234</v>
          </cell>
          <cell r="H6"/>
          <cell r="I6" t="str">
            <v xml:space="preserve"> joerg.franz@Deutsche-Hypo.de</v>
          </cell>
        </row>
        <row r="7">
          <cell r="C7" t="str">
            <v>H026</v>
          </cell>
          <cell r="D7" t="str">
            <v>Dorothee Schulze / Fabian Engel</v>
          </cell>
          <cell r="E7"/>
          <cell r="F7"/>
          <cell r="G7"/>
          <cell r="H7"/>
          <cell r="I7" t="str">
            <v>dorothee.schulze@hannover-re.com</v>
          </cell>
        </row>
        <row r="8">
          <cell r="C8" t="str">
            <v>H026a</v>
          </cell>
          <cell r="D8" t="str">
            <v>Dorothee Schulze</v>
          </cell>
          <cell r="E8"/>
          <cell r="F8" t="str">
            <v>0511 / 5604-2728</v>
          </cell>
          <cell r="G8"/>
          <cell r="H8"/>
          <cell r="I8" t="str">
            <v>dorothee.schulze@hannover-re.com</v>
          </cell>
        </row>
        <row r="9">
          <cell r="C9" t="str">
            <v>H026b</v>
          </cell>
          <cell r="D9" t="str">
            <v>Fabian Engel</v>
          </cell>
          <cell r="E9"/>
          <cell r="F9" t="str">
            <v>0511 645 3611</v>
          </cell>
          <cell r="G9"/>
          <cell r="H9"/>
          <cell r="I9" t="str">
            <v>fabian.engel@hdi-gerling.de</v>
          </cell>
        </row>
        <row r="10">
          <cell r="C10" t="str">
            <v>H026c</v>
          </cell>
          <cell r="D10" t="str">
            <v>Fabian Engel</v>
          </cell>
          <cell r="E10"/>
          <cell r="F10" t="str">
            <v>0511 645 3611</v>
          </cell>
          <cell r="G10"/>
          <cell r="H10"/>
          <cell r="I10" t="str">
            <v>fabian.engel@hdi-gerling.de</v>
          </cell>
        </row>
        <row r="11">
          <cell r="C11" t="str">
            <v>H027</v>
          </cell>
          <cell r="D11" t="str">
            <v>Martin Flemming</v>
          </cell>
          <cell r="E11"/>
          <cell r="F11"/>
          <cell r="G11"/>
          <cell r="H11"/>
          <cell r="I11" t="str">
            <v>martin.flemming@hannover-stadt.de</v>
          </cell>
        </row>
        <row r="12">
          <cell r="C12" t="str">
            <v>H027a</v>
          </cell>
          <cell r="D12" t="str">
            <v>Martin Flemming</v>
          </cell>
          <cell r="E12" t="str">
            <v>0511-8441255</v>
          </cell>
          <cell r="F12" t="str">
            <v>0511-912-1280</v>
          </cell>
          <cell r="G12"/>
          <cell r="H12" t="str">
            <v>POST!!!</v>
          </cell>
          <cell r="I12" t="str">
            <v>martin.flemming@hannover-stadt.de</v>
          </cell>
        </row>
        <row r="13">
          <cell r="C13" t="str">
            <v>H027b</v>
          </cell>
          <cell r="D13" t="str">
            <v>Glenn Schwanemann</v>
          </cell>
          <cell r="E13" t="str">
            <v>05121 / 7588743</v>
          </cell>
          <cell r="F13"/>
          <cell r="G13" t="str">
            <v>0176 / 20568034</v>
          </cell>
          <cell r="H13" t="str">
            <v>glenn-miller@gmx.de</v>
          </cell>
          <cell r="I13" t="str">
            <v>Glenn.Schwanemann@Hannover-Stadt.de</v>
          </cell>
        </row>
        <row r="14">
          <cell r="C14" t="str">
            <v>H029</v>
          </cell>
          <cell r="D14" t="str">
            <v>Rudi Reimann</v>
          </cell>
          <cell r="E14" t="str">
            <v>0511-469966</v>
          </cell>
          <cell r="F14" t="str">
            <v xml:space="preserve"> 0511-1675-303</v>
          </cell>
          <cell r="G14" t="str">
            <v>0162-9803689</v>
          </cell>
          <cell r="H14" t="str">
            <v>rudi_reimann@web.de</v>
          </cell>
          <cell r="I14" t="str">
            <v>rudi.reimann@fa-h-mi.niedersachsen.de</v>
          </cell>
        </row>
        <row r="15">
          <cell r="C15" t="str">
            <v>H031</v>
          </cell>
          <cell r="D15" t="str">
            <v>Andreas Nowak</v>
          </cell>
          <cell r="E15"/>
          <cell r="F15" t="str">
            <v>0511-977-1213</v>
          </cell>
          <cell r="G15"/>
          <cell r="H15" t="str">
            <v>gustlikgustlik@arcor.de</v>
          </cell>
          <cell r="I15" t="str">
            <v xml:space="preserve"> a.nowak@hannover-airport.de</v>
          </cell>
        </row>
        <row r="16">
          <cell r="C16" t="str">
            <v>H039</v>
          </cell>
          <cell r="D16" t="str">
            <v>Hans Jürgen Uhlig</v>
          </cell>
          <cell r="E16" t="str">
            <v>0511 3408140</v>
          </cell>
          <cell r="F16"/>
          <cell r="G16"/>
          <cell r="H16"/>
          <cell r="I16" t="str">
            <v>bsg-tiw@online.de</v>
          </cell>
        </row>
        <row r="17">
          <cell r="C17" t="str">
            <v>H045</v>
          </cell>
          <cell r="D17" t="str">
            <v>Jörg Reich</v>
          </cell>
          <cell r="E17"/>
          <cell r="F17"/>
          <cell r="G17"/>
          <cell r="H17"/>
          <cell r="I17" t="str">
            <v>jreich@vhv.de</v>
          </cell>
        </row>
        <row r="18">
          <cell r="C18" t="str">
            <v>H045a</v>
          </cell>
          <cell r="D18" t="str">
            <v>Anja Franke</v>
          </cell>
          <cell r="E18" t="str">
            <v>0177-1739506</v>
          </cell>
          <cell r="F18" t="str">
            <v>0511/907-9040</v>
          </cell>
          <cell r="G18"/>
          <cell r="H18" t="str">
            <v>afranke-fb@t-online.de</v>
          </cell>
          <cell r="I18" t="str">
            <v>anfranke@vhv.de</v>
          </cell>
        </row>
        <row r="19">
          <cell r="C19" t="str">
            <v>H045b</v>
          </cell>
          <cell r="D19" t="str">
            <v>Jörg Reich</v>
          </cell>
          <cell r="E19" t="str">
            <v>05069/96344</v>
          </cell>
          <cell r="F19" t="str">
            <v>0511/907-6122</v>
          </cell>
          <cell r="G19" t="str">
            <v>0172/9558433</v>
          </cell>
          <cell r="H19"/>
          <cell r="I19" t="str">
            <v>jreich@vhv.de</v>
          </cell>
        </row>
        <row r="20">
          <cell r="C20" t="str">
            <v>H045c</v>
          </cell>
          <cell r="D20" t="str">
            <v>Günter Aust</v>
          </cell>
          <cell r="E20"/>
          <cell r="F20" t="str">
            <v>0511/907-7403</v>
          </cell>
          <cell r="G20" t="str">
            <v>0151/14514579</v>
          </cell>
          <cell r="H20"/>
          <cell r="I20" t="str">
            <v>Gaust@vhv.de</v>
          </cell>
        </row>
        <row r="21">
          <cell r="C21" t="str">
            <v>H045d</v>
          </cell>
          <cell r="D21" t="str">
            <v>Mark Babic</v>
          </cell>
          <cell r="E21"/>
          <cell r="F21" t="str">
            <v>0511/907-4707</v>
          </cell>
          <cell r="G21"/>
          <cell r="H21"/>
          <cell r="I21" t="str">
            <v>Mbabic@vhv.de</v>
          </cell>
        </row>
        <row r="22">
          <cell r="C22" t="str">
            <v>H045e</v>
          </cell>
          <cell r="D22" t="str">
            <v>Silke Kröncke</v>
          </cell>
          <cell r="E22" t="str">
            <v>05043-405417</v>
          </cell>
          <cell r="F22" t="str">
            <v>0511/907-4421</v>
          </cell>
          <cell r="G22" t="str">
            <v>0176-21228874</v>
          </cell>
          <cell r="H22" t="str">
            <v xml:space="preserve"> buntekoppel@googlemail.com</v>
          </cell>
          <cell r="I22" t="str">
            <v>Skroencke@vhv.de</v>
          </cell>
        </row>
        <row r="23">
          <cell r="C23" t="str">
            <v>H045f</v>
          </cell>
          <cell r="D23" t="str">
            <v>Katrin Schittkowski</v>
          </cell>
          <cell r="E23"/>
          <cell r="F23"/>
          <cell r="G23" t="str">
            <v>0176-64988996</v>
          </cell>
          <cell r="H23"/>
          <cell r="I23" t="str">
            <v>katrin.schittkowski@hannoversche.de</v>
          </cell>
        </row>
        <row r="24">
          <cell r="C24" t="str">
            <v>H045g</v>
          </cell>
          <cell r="D24" t="str">
            <v>Dr. Marcel Keese</v>
          </cell>
          <cell r="E24"/>
          <cell r="F24" t="str">
            <v>0511 - 9565 - 279</v>
          </cell>
          <cell r="G24"/>
          <cell r="H24"/>
          <cell r="I24"/>
        </row>
        <row r="25">
          <cell r="C25" t="str">
            <v>H045x</v>
          </cell>
          <cell r="D25" t="str">
            <v>Silke Kröncke</v>
          </cell>
          <cell r="E25" t="str">
            <v>05043-405417</v>
          </cell>
          <cell r="F25" t="str">
            <v>0511/907-4421</v>
          </cell>
          <cell r="G25" t="str">
            <v>0176-21228874</v>
          </cell>
          <cell r="H25" t="str">
            <v xml:space="preserve"> buntekoppel@googlemail.com</v>
          </cell>
          <cell r="I25" t="str">
            <v>Skroencke@vhv.de</v>
          </cell>
        </row>
        <row r="26">
          <cell r="C26" t="str">
            <v>H051</v>
          </cell>
          <cell r="D26" t="str">
            <v>Jürgen Klessmann</v>
          </cell>
          <cell r="E26" t="str">
            <v>0511-27799434</v>
          </cell>
          <cell r="F26"/>
          <cell r="G26" t="str">
            <v>0175-2761076</v>
          </cell>
          <cell r="H26" t="str">
            <v>klessmann.kiro@vodafone.de</v>
          </cell>
          <cell r="I26"/>
        </row>
        <row r="27">
          <cell r="C27" t="str">
            <v>H052</v>
          </cell>
          <cell r="D27" t="str">
            <v>Jürgen Kempin</v>
          </cell>
          <cell r="E27" t="str">
            <v>0511-82 39 04</v>
          </cell>
          <cell r="F27"/>
          <cell r="G27" t="str">
            <v>0151-18136033</v>
          </cell>
          <cell r="H27"/>
          <cell r="I27" t="str">
            <v>juergenkempin@t-online.de</v>
          </cell>
        </row>
        <row r="28">
          <cell r="C28" t="str">
            <v>H053</v>
          </cell>
          <cell r="D28" t="str">
            <v>Imke Frank</v>
          </cell>
          <cell r="E28" t="str">
            <v>0511-7900302</v>
          </cell>
          <cell r="F28" t="str">
            <v>0511-857-3173</v>
          </cell>
          <cell r="G28"/>
          <cell r="H28"/>
          <cell r="I28" t="str">
            <v>imke.frank@solvay.com</v>
          </cell>
        </row>
        <row r="29">
          <cell r="C29" t="str">
            <v>H053a</v>
          </cell>
          <cell r="D29" t="str">
            <v>Imke Frank</v>
          </cell>
          <cell r="E29" t="str">
            <v>0511-7900303</v>
          </cell>
          <cell r="F29" t="str">
            <v>0511-857-3174</v>
          </cell>
          <cell r="G29"/>
          <cell r="H29"/>
          <cell r="I29" t="str">
            <v>imke.frank@solvay.com</v>
          </cell>
        </row>
        <row r="30">
          <cell r="C30" t="str">
            <v>H053b</v>
          </cell>
          <cell r="D30" t="str">
            <v>Imke Frank</v>
          </cell>
          <cell r="E30" t="str">
            <v>0511-7900303</v>
          </cell>
          <cell r="F30" t="str">
            <v>0511-857-3174</v>
          </cell>
          <cell r="G30"/>
          <cell r="H30"/>
          <cell r="I30" t="str">
            <v>imke.frank@solvay.com</v>
          </cell>
        </row>
        <row r="31">
          <cell r="C31" t="str">
            <v>H053c</v>
          </cell>
          <cell r="D31" t="str">
            <v>Imke Frank</v>
          </cell>
          <cell r="E31" t="str">
            <v>0511-7900303</v>
          </cell>
          <cell r="F31" t="str">
            <v>0511-857-3174</v>
          </cell>
          <cell r="G31"/>
          <cell r="H31"/>
          <cell r="I31" t="str">
            <v>imke.frank@solvay.com</v>
          </cell>
        </row>
        <row r="32">
          <cell r="C32" t="str">
            <v>H053d</v>
          </cell>
          <cell r="D32" t="str">
            <v>Imke Frank</v>
          </cell>
          <cell r="E32" t="str">
            <v>0511-7900303</v>
          </cell>
          <cell r="F32" t="str">
            <v>0511-857-3174</v>
          </cell>
          <cell r="G32"/>
          <cell r="H32"/>
          <cell r="I32" t="str">
            <v>imke.frank@solvay.com</v>
          </cell>
        </row>
        <row r="33">
          <cell r="C33" t="str">
            <v>H053e</v>
          </cell>
          <cell r="D33" t="str">
            <v>Imke Frank</v>
          </cell>
          <cell r="E33" t="str">
            <v>0511-7900303</v>
          </cell>
          <cell r="F33" t="str">
            <v>0511-857-3174</v>
          </cell>
          <cell r="G33"/>
          <cell r="H33"/>
          <cell r="I33" t="str">
            <v>imke.frank@solvay.com</v>
          </cell>
        </row>
        <row r="34">
          <cell r="C34" t="str">
            <v>H053f</v>
          </cell>
          <cell r="D34" t="str">
            <v>Imke Frank</v>
          </cell>
          <cell r="E34" t="str">
            <v>0511-7900303</v>
          </cell>
          <cell r="F34" t="str">
            <v>0511-857-3174</v>
          </cell>
          <cell r="G34"/>
          <cell r="H34"/>
          <cell r="I34" t="str">
            <v>imke.frank@solvay.com</v>
          </cell>
        </row>
        <row r="35">
          <cell r="C35" t="str">
            <v>H053g</v>
          </cell>
          <cell r="D35" t="str">
            <v>Imke Frank</v>
          </cell>
          <cell r="E35" t="str">
            <v>0511-7900303</v>
          </cell>
          <cell r="F35" t="str">
            <v>0511-857-3174</v>
          </cell>
          <cell r="G35"/>
          <cell r="H35"/>
          <cell r="I35" t="str">
            <v>imke.frank@solvay.com</v>
          </cell>
        </row>
        <row r="36">
          <cell r="C36" t="str">
            <v>H058</v>
          </cell>
          <cell r="D36" t="str">
            <v>Andreas Otto</v>
          </cell>
          <cell r="E36"/>
          <cell r="F36" t="str">
            <v>0511-2128-355</v>
          </cell>
          <cell r="G36"/>
          <cell r="H36"/>
          <cell r="I36" t="str">
            <v>marion.frigge@krage.de</v>
          </cell>
        </row>
        <row r="37">
          <cell r="C37" t="str">
            <v>H062</v>
          </cell>
          <cell r="D37" t="str">
            <v>Claudia Meier</v>
          </cell>
          <cell r="E37"/>
          <cell r="F37" t="str">
            <v>0511 829-3613</v>
          </cell>
          <cell r="G37"/>
          <cell r="H37"/>
          <cell r="I37" t="str">
            <v>Claudia.Meier@drv-bsh.de</v>
          </cell>
        </row>
        <row r="38">
          <cell r="C38" t="str">
            <v>H073</v>
          </cell>
          <cell r="D38" t="str">
            <v>Mathias Dettmann / Ralf Schierling</v>
          </cell>
          <cell r="E38"/>
          <cell r="F38"/>
          <cell r="G38"/>
          <cell r="H38"/>
          <cell r="I38" t="str">
            <v>mathias.dettmann@nordlb.de</v>
          </cell>
        </row>
        <row r="39">
          <cell r="C39" t="str">
            <v>H073a</v>
          </cell>
          <cell r="D39" t="str">
            <v>H.-W. Schoenfelder</v>
          </cell>
          <cell r="E39" t="str">
            <v>0511-2709306</v>
          </cell>
          <cell r="F39" t="str">
            <v>0511-361-2532</v>
          </cell>
          <cell r="G39" t="str">
            <v>0179-4919945</v>
          </cell>
          <cell r="H39" t="str">
            <v>hws@htp-tel.de</v>
          </cell>
        </row>
        <row r="40">
          <cell r="C40" t="str">
            <v>H073b</v>
          </cell>
          <cell r="D40" t="str">
            <v>Mathias Dettmann</v>
          </cell>
          <cell r="E40"/>
          <cell r="F40" t="str">
            <v>0511-361 - 6387</v>
          </cell>
          <cell r="G40" t="str">
            <v>0152 21727589</v>
          </cell>
          <cell r="H40"/>
          <cell r="I40" t="str">
            <v>mathias.dettmann@nordlb.de</v>
          </cell>
        </row>
        <row r="41">
          <cell r="C41" t="str">
            <v>H073c</v>
          </cell>
          <cell r="D41" t="str">
            <v xml:space="preserve">Gregor Oehlsen </v>
          </cell>
          <cell r="E41"/>
          <cell r="F41" t="str">
            <v xml:space="preserve">0511/361-6837 </v>
          </cell>
          <cell r="G41"/>
          <cell r="H41"/>
          <cell r="I41" t="str">
            <v>gregor.oehlsen@nordlb.de</v>
          </cell>
        </row>
        <row r="42">
          <cell r="C42" t="str">
            <v>H073d</v>
          </cell>
          <cell r="D42" t="str">
            <v>Nadine Theis</v>
          </cell>
          <cell r="E42"/>
          <cell r="F42" t="str">
            <v>0511-361-4500</v>
          </cell>
          <cell r="G42"/>
          <cell r="H42"/>
          <cell r="I42" t="str">
            <v>nadine.theis@nordlb.de</v>
          </cell>
        </row>
        <row r="43">
          <cell r="C43" t="str">
            <v>H073e</v>
          </cell>
          <cell r="D43" t="str">
            <v>Duveke Margraf-Meyer</v>
          </cell>
          <cell r="E43" t="str">
            <v>0511-8486886</v>
          </cell>
          <cell r="F43" t="str">
            <v>0511-361-4556</v>
          </cell>
          <cell r="G43"/>
          <cell r="H43"/>
          <cell r="I43" t="str">
            <v>duveke.margraf-meyer@nordlb.de</v>
          </cell>
        </row>
        <row r="44">
          <cell r="C44" t="str">
            <v>H077</v>
          </cell>
          <cell r="D44" t="str">
            <v>Sabine Bader</v>
          </cell>
          <cell r="E44" t="str">
            <v xml:space="preserve">0511/5499140 </v>
          </cell>
          <cell r="F44"/>
          <cell r="G44"/>
          <cell r="H44" t="str">
            <v>bine.bader@gmx.de</v>
          </cell>
          <cell r="I44"/>
        </row>
        <row r="45">
          <cell r="C45" t="str">
            <v>H082</v>
          </cell>
          <cell r="D45" t="str">
            <v>Dieter Lassan</v>
          </cell>
          <cell r="E45" t="str">
            <v>05045-962064</v>
          </cell>
          <cell r="F45" t="str">
            <v>05132-882397</v>
          </cell>
          <cell r="G45"/>
          <cell r="H45"/>
          <cell r="I45" t="str">
            <v>dieter.lassan@eon-energie.com</v>
          </cell>
        </row>
        <row r="46">
          <cell r="C46" t="str">
            <v>H083</v>
          </cell>
          <cell r="D46" t="str">
            <v>Klaus Schneeberg</v>
          </cell>
          <cell r="E46"/>
          <cell r="F46" t="str">
            <v>05132-892399</v>
          </cell>
          <cell r="G46"/>
          <cell r="H46"/>
          <cell r="I46" t="str">
            <v>klaus.schneeberg@tennet.eu</v>
          </cell>
        </row>
        <row r="47">
          <cell r="C47" t="str">
            <v>H084</v>
          </cell>
          <cell r="D47" t="str">
            <v>Rainer Wengerek/Volker Brandt</v>
          </cell>
          <cell r="E47"/>
          <cell r="F47"/>
          <cell r="G47"/>
          <cell r="H47"/>
          <cell r="I47" t="str">
            <v xml:space="preserve"> volker.brandt@reemtsma.de</v>
          </cell>
        </row>
        <row r="48">
          <cell r="C48" t="str">
            <v>H084a</v>
          </cell>
          <cell r="D48" t="str">
            <v>Rainer Wengerek</v>
          </cell>
          <cell r="E48"/>
          <cell r="F48" t="str">
            <v>0511-7302-4102</v>
          </cell>
          <cell r="G48"/>
          <cell r="H48" t="str">
            <v>rainer-wengerek@t-online.de</v>
          </cell>
          <cell r="I48"/>
        </row>
        <row r="49">
          <cell r="C49" t="str">
            <v>H084b</v>
          </cell>
          <cell r="D49" t="str">
            <v>Andreas Magnus</v>
          </cell>
          <cell r="E49"/>
          <cell r="F49" t="str">
            <v>0511-7302-0</v>
          </cell>
          <cell r="G49"/>
          <cell r="H49" t="str">
            <v>a.magnus64@t-online.de</v>
          </cell>
          <cell r="I49"/>
        </row>
        <row r="50">
          <cell r="C50" t="str">
            <v>H085</v>
          </cell>
          <cell r="D50" t="str">
            <v>Ingo Rath</v>
          </cell>
          <cell r="E50" t="str">
            <v>05132-8300896</v>
          </cell>
          <cell r="F50" t="str">
            <v>05132-902790</v>
          </cell>
          <cell r="G50"/>
          <cell r="H50"/>
          <cell r="I50" t="str">
            <v>ingorath@mtn-hannover.de</v>
          </cell>
        </row>
        <row r="51">
          <cell r="C51" t="str">
            <v>H086</v>
          </cell>
          <cell r="D51" t="str">
            <v>Jens Bußmann</v>
          </cell>
          <cell r="E51"/>
          <cell r="F51" t="str">
            <v>05137-9999009</v>
          </cell>
          <cell r="G51"/>
          <cell r="H51"/>
          <cell r="I51" t="str">
            <v>jens.bussmann@honeywell.com</v>
          </cell>
        </row>
        <row r="52">
          <cell r="C52" t="str">
            <v>H092</v>
          </cell>
          <cell r="D52" t="str">
            <v>Wolfgang zum Berge</v>
          </cell>
          <cell r="E52"/>
          <cell r="F52" t="str">
            <v xml:space="preserve"> 05130-6001205</v>
          </cell>
          <cell r="G52"/>
          <cell r="H52"/>
          <cell r="I52" t="str">
            <v>wolfgang.zumberge@sennheiser.com</v>
          </cell>
        </row>
        <row r="53">
          <cell r="C53" t="str">
            <v>H095</v>
          </cell>
          <cell r="D53" t="str">
            <v>Michael Strube</v>
          </cell>
          <cell r="E53"/>
          <cell r="F53" t="str">
            <v xml:space="preserve"> 0511-8075-3420</v>
          </cell>
          <cell r="G53" t="str">
            <v>0171-4930843</v>
          </cell>
          <cell r="H53"/>
          <cell r="I53" t="str">
            <v>Michael.Strube@agravis.de</v>
          </cell>
        </row>
        <row r="54">
          <cell r="C54" t="str">
            <v>H096</v>
          </cell>
          <cell r="D54" t="str">
            <v>Manuel Wilke / Ingo Rapke</v>
          </cell>
          <cell r="E54"/>
          <cell r="F54"/>
          <cell r="G54"/>
          <cell r="H54"/>
          <cell r="I54" t="str">
            <v>manuel.wilke@tui.de</v>
          </cell>
        </row>
        <row r="55">
          <cell r="C55" t="str">
            <v>H096a</v>
          </cell>
          <cell r="D55" t="str">
            <v>Manuel Wilke</v>
          </cell>
          <cell r="E55"/>
          <cell r="F55" t="str">
            <v>0511-567-4488</v>
          </cell>
          <cell r="G55"/>
          <cell r="H55"/>
          <cell r="I55" t="str">
            <v>manuel.wilke@tui.de</v>
          </cell>
        </row>
        <row r="56">
          <cell r="C56" t="str">
            <v>H096b</v>
          </cell>
          <cell r="D56" t="str">
            <v>Ingo Rapke</v>
          </cell>
          <cell r="E56"/>
          <cell r="F56" t="str">
            <v xml:space="preserve"> 0511-567-5276</v>
          </cell>
          <cell r="G56"/>
          <cell r="H56"/>
          <cell r="I56" t="str">
            <v>ingo.rapke@tui-infotec.com</v>
          </cell>
        </row>
        <row r="57">
          <cell r="C57" t="str">
            <v>H097</v>
          </cell>
          <cell r="D57" t="str">
            <v>Sebastian Flauß</v>
          </cell>
          <cell r="E57"/>
          <cell r="F57" t="str">
            <v>0511-2809-4227</v>
          </cell>
          <cell r="G57"/>
          <cell r="H57"/>
          <cell r="I57" t="str">
            <v>sebastian.flauss@continentale.de</v>
          </cell>
        </row>
        <row r="58">
          <cell r="C58" t="str">
            <v>H098</v>
          </cell>
          <cell r="D58" t="str">
            <v>Dirk von der Crone</v>
          </cell>
          <cell r="E58"/>
          <cell r="F58" t="str">
            <v>0511-9020-5456</v>
          </cell>
          <cell r="G58"/>
          <cell r="H58"/>
          <cell r="I58" t="str">
            <v>sebastian.kraft@swisslife.de</v>
          </cell>
        </row>
        <row r="59">
          <cell r="C59" t="str">
            <v>H101</v>
          </cell>
          <cell r="D59" t="str">
            <v>Carsten Dolff</v>
          </cell>
          <cell r="E59"/>
          <cell r="F59" t="str">
            <v>0511-3000-3382</v>
          </cell>
          <cell r="G59"/>
          <cell r="H59"/>
          <cell r="I59" t="str">
            <v>carsten.dolff@sparkasse-hannover.de</v>
          </cell>
        </row>
        <row r="60">
          <cell r="C60" t="str">
            <v>H104</v>
          </cell>
          <cell r="D60" t="str">
            <v>Andrea Ernst</v>
          </cell>
          <cell r="E60" t="str">
            <v>05137-818884</v>
          </cell>
          <cell r="F60" t="str">
            <v>0511-430-4119</v>
          </cell>
          <cell r="G60"/>
          <cell r="H60"/>
          <cell r="I60" t="str">
            <v>andrea.ernst@enercity.de</v>
          </cell>
        </row>
        <row r="61">
          <cell r="C61" t="str">
            <v>H105</v>
          </cell>
          <cell r="D61" t="str">
            <v>Bettina Göttig</v>
          </cell>
          <cell r="E61" t="str">
            <v>05102-3103</v>
          </cell>
          <cell r="F61" t="str">
            <v>0511-865323</v>
          </cell>
          <cell r="G61"/>
          <cell r="H61" t="str">
            <v>bowlingtina@aol.com</v>
          </cell>
          <cell r="I61" t="str">
            <v>bowlingtina@bsv-hannover.de</v>
          </cell>
        </row>
        <row r="62">
          <cell r="C62" t="str">
            <v>H106</v>
          </cell>
          <cell r="D62" t="str">
            <v>Uwe Zschiegner</v>
          </cell>
          <cell r="E62"/>
          <cell r="F62" t="str">
            <v>0800 33206056-1064</v>
          </cell>
          <cell r="G62"/>
          <cell r="H62"/>
          <cell r="I62" t="str">
            <v>uwe.zschiegner@barmer-gek.de</v>
          </cell>
        </row>
        <row r="63">
          <cell r="C63" t="str">
            <v>H107</v>
          </cell>
          <cell r="D63" t="str">
            <v>Jens Walkenhorst</v>
          </cell>
          <cell r="F63" t="str">
            <v>05102 / 930 99 40</v>
          </cell>
          <cell r="G63"/>
          <cell r="H63"/>
          <cell r="I63" t="str">
            <v>jw@walkenhorstgroup.de</v>
          </cell>
        </row>
        <row r="64">
          <cell r="C64" t="str">
            <v>H109</v>
          </cell>
          <cell r="D64" t="str">
            <v>Sylvia Dammann</v>
          </cell>
          <cell r="E64"/>
          <cell r="F64" t="str">
            <v>0511-4206-438</v>
          </cell>
          <cell r="G64"/>
          <cell r="H64"/>
          <cell r="I64" t="str">
            <v>dammanns@minimax.de</v>
          </cell>
        </row>
        <row r="65">
          <cell r="C65" t="str">
            <v>H110</v>
          </cell>
          <cell r="D65" t="str">
            <v>Andy Schulz</v>
          </cell>
          <cell r="E65" t="str">
            <v>05045-9620649</v>
          </cell>
          <cell r="F65" t="str">
            <v>0511-16290000</v>
          </cell>
          <cell r="G65"/>
          <cell r="H65"/>
          <cell r="I65" t="str">
            <v>a.schulz@t-vos.eu</v>
          </cell>
        </row>
        <row r="66">
          <cell r="C66" t="str">
            <v>H111</v>
          </cell>
          <cell r="D66" t="str">
            <v>Thomas Kumrow</v>
          </cell>
          <cell r="E66"/>
          <cell r="F66" t="str">
            <v>0511-1668-2443</v>
          </cell>
          <cell r="G66"/>
          <cell r="H66"/>
          <cell r="I66" t="str">
            <v>t.kumrow@ve-uestra.de</v>
          </cell>
        </row>
        <row r="67">
          <cell r="C67" t="str">
            <v>H115</v>
          </cell>
          <cell r="D67" t="str">
            <v xml:space="preserve">Sina Schwabe </v>
          </cell>
          <cell r="E67"/>
          <cell r="F67" t="str">
            <v>0511-518-1036</v>
          </cell>
          <cell r="G67"/>
          <cell r="H67"/>
          <cell r="I67" t="str">
            <v>s.schwabe@madsack-pm.de</v>
          </cell>
        </row>
        <row r="68">
          <cell r="C68" t="str">
            <v>H116</v>
          </cell>
          <cell r="D68" t="str">
            <v>Andreas Pustlauk / Oliver Fuhrmann</v>
          </cell>
          <cell r="E68"/>
          <cell r="F68"/>
          <cell r="G68"/>
          <cell r="H68"/>
          <cell r="I68" t="str">
            <v>andreas.pustlauk@vgh.de</v>
          </cell>
        </row>
        <row r="69">
          <cell r="C69" t="str">
            <v>H116a</v>
          </cell>
          <cell r="D69" t="str">
            <v>Andreas Pustlauk</v>
          </cell>
          <cell r="E69"/>
          <cell r="F69" t="str">
            <v>0511-362-2606</v>
          </cell>
          <cell r="G69"/>
          <cell r="H69"/>
          <cell r="I69" t="str">
            <v>andreas.pustlauk@vgh.de</v>
          </cell>
        </row>
        <row r="70">
          <cell r="C70" t="str">
            <v>H116b</v>
          </cell>
          <cell r="D70" t="str">
            <v>Oliver Fuhrmann</v>
          </cell>
          <cell r="E70"/>
          <cell r="F70" t="str">
            <v>0511-362-2606</v>
          </cell>
          <cell r="G70"/>
          <cell r="H70"/>
          <cell r="I70" t="str">
            <v>oliver.fuhrmann@vgh.de</v>
          </cell>
        </row>
        <row r="71">
          <cell r="C71" t="str">
            <v>H116c</v>
          </cell>
          <cell r="D71" t="str">
            <v>Peter Schröter</v>
          </cell>
          <cell r="E71"/>
          <cell r="F71" t="str">
            <v>0511-362-2199</v>
          </cell>
          <cell r="G71"/>
          <cell r="H71"/>
          <cell r="I71" t="str">
            <v>peter.schroeter@vgh.de</v>
          </cell>
        </row>
        <row r="72">
          <cell r="C72" t="str">
            <v>H116d</v>
          </cell>
          <cell r="D72" t="str">
            <v>Andreas Pustlauk</v>
          </cell>
          <cell r="E72"/>
          <cell r="F72" t="str">
            <v>0511-362-2606</v>
          </cell>
          <cell r="G72"/>
          <cell r="H72"/>
          <cell r="I72" t="str">
            <v>andreas.pustlauk@vgh.de</v>
          </cell>
        </row>
        <row r="73">
          <cell r="C73" t="str">
            <v>H116e</v>
          </cell>
          <cell r="D73" t="str">
            <v>Andreas Zipf</v>
          </cell>
          <cell r="E73"/>
          <cell r="F73"/>
          <cell r="G73"/>
          <cell r="H73"/>
          <cell r="I73" t="str">
            <v>andreas.zipf@vgh.de</v>
          </cell>
        </row>
        <row r="74">
          <cell r="C74" t="str">
            <v>H116f</v>
          </cell>
          <cell r="D74" t="str">
            <v>Thomas Prampain dit Boulan</v>
          </cell>
          <cell r="E74" t="str">
            <v xml:space="preserve">05041/81065 </v>
          </cell>
          <cell r="F74"/>
          <cell r="G74">
            <v>1718692545</v>
          </cell>
          <cell r="H74"/>
          <cell r="I74" t="str">
            <v>thomas.prampain_dit_boulan@vgh.de</v>
          </cell>
        </row>
        <row r="75">
          <cell r="C75" t="str">
            <v>H117</v>
          </cell>
          <cell r="D75" t="str">
            <v>Olaf Schulz</v>
          </cell>
          <cell r="E75"/>
          <cell r="F75" t="str">
            <v>0511-1221-5164</v>
          </cell>
          <cell r="G75"/>
          <cell r="H75"/>
          <cell r="I75" t="str">
            <v>olaf.schulz@hanvb.de</v>
          </cell>
        </row>
        <row r="76">
          <cell r="C76" t="str">
            <v>H118</v>
          </cell>
          <cell r="D76" t="str">
            <v>Recarda van Drumpt</v>
          </cell>
          <cell r="E76" t="str">
            <v>0511-375854</v>
          </cell>
          <cell r="F76"/>
          <cell r="G76"/>
          <cell r="H76"/>
          <cell r="I76" t="str">
            <v>ricky.83@hotmail.de</v>
          </cell>
        </row>
        <row r="77">
          <cell r="C77" t="str">
            <v>H120</v>
          </cell>
          <cell r="D77" t="str">
            <v>Christine Hittmann</v>
          </cell>
          <cell r="E77" t="str">
            <v>0511-3506495</v>
          </cell>
          <cell r="F77" t="str">
            <v>0511-3506495</v>
          </cell>
          <cell r="G77"/>
          <cell r="H77"/>
          <cell r="I77" t="str">
            <v>christinehittmann@bundeswehr.org</v>
          </cell>
        </row>
        <row r="78">
          <cell r="C78" t="str">
            <v>H122</v>
          </cell>
          <cell r="D78" t="str">
            <v>Thomas Schmidt</v>
          </cell>
          <cell r="E78"/>
          <cell r="F78" t="str">
            <v>0511/988-2587</v>
          </cell>
          <cell r="G78" t="str">
            <v>0171-7664497</v>
          </cell>
          <cell r="H78"/>
          <cell r="I78" t="str">
            <v>t.schmidt@ndr.de</v>
          </cell>
        </row>
        <row r="79">
          <cell r="C79" t="str">
            <v>H124</v>
          </cell>
          <cell r="D79" t="str">
            <v>Jan Schwarz</v>
          </cell>
          <cell r="E79"/>
          <cell r="F79" t="str">
            <v>0511 8114 270</v>
          </cell>
          <cell r="G79" t="str">
            <v>0162 9325998</v>
          </cell>
          <cell r="H79"/>
          <cell r="I79" t="str">
            <v>jan.schwarz@awo-hannover.de</v>
          </cell>
        </row>
        <row r="80">
          <cell r="C80" t="str">
            <v>H125</v>
          </cell>
          <cell r="D80" t="str">
            <v>Natalie Kahlheber-Hepp</v>
          </cell>
          <cell r="E80"/>
          <cell r="F80" t="str">
            <v>069/7447-92055</v>
          </cell>
          <cell r="G80"/>
          <cell r="H80"/>
          <cell r="I80" t="str">
            <v>natalie.kahlheber-hepp@dzbank.de</v>
          </cell>
        </row>
        <row r="81">
          <cell r="C81" t="str">
            <v>H126</v>
          </cell>
          <cell r="D81" t="str">
            <v>Alex Jost</v>
          </cell>
          <cell r="E81"/>
          <cell r="F81" t="str">
            <v>+49 511 99091-52</v>
          </cell>
          <cell r="G81">
            <v>15234058331</v>
          </cell>
          <cell r="H81"/>
          <cell r="I81" t="str">
            <v>jost@grabe-ingenieure.de</v>
          </cell>
        </row>
        <row r="82">
          <cell r="C82" t="str">
            <v>H130</v>
          </cell>
          <cell r="D82" t="str">
            <v>Aleksandra Marsfelden</v>
          </cell>
          <cell r="E82" t="str">
            <v>0511-59027090</v>
          </cell>
          <cell r="F82"/>
          <cell r="G82"/>
          <cell r="H82"/>
          <cell r="I82" t="str">
            <v>fotomars@t-online.de</v>
          </cell>
        </row>
        <row r="83">
          <cell r="C83" t="str">
            <v>H131</v>
          </cell>
          <cell r="D83" t="str">
            <v xml:space="preserve">Regina Volkmer </v>
          </cell>
          <cell r="E83"/>
          <cell r="F83" t="str">
            <v>0511-5351-5237</v>
          </cell>
          <cell r="G83"/>
          <cell r="H83"/>
          <cell r="I83" t="str">
            <v>personal@mecklenburgische.de</v>
          </cell>
        </row>
        <row r="84">
          <cell r="C84" t="str">
            <v>H133</v>
          </cell>
          <cell r="D84" t="str">
            <v>Thomas Heumann</v>
          </cell>
          <cell r="E84"/>
          <cell r="F84" t="str">
            <v>0511-2136-679</v>
          </cell>
          <cell r="G84"/>
          <cell r="H84"/>
          <cell r="I84" t="str">
            <v>thomas.heumann@aventics.com</v>
          </cell>
        </row>
        <row r="85">
          <cell r="C85" t="str">
            <v>H136</v>
          </cell>
          <cell r="D85" t="str">
            <v>Gustav Hausmann</v>
          </cell>
          <cell r="E85" t="str">
            <v>0511-735066</v>
          </cell>
          <cell r="F85" t="str">
            <v>0511-735066</v>
          </cell>
          <cell r="G85" t="str">
            <v xml:space="preserve">0160-916 70 235 </v>
          </cell>
          <cell r="H85"/>
          <cell r="I85" t="str">
            <v>gustav.hausmann@gmx.de</v>
          </cell>
        </row>
        <row r="86">
          <cell r="C86" t="str">
            <v>H141</v>
          </cell>
          <cell r="D86" t="str">
            <v xml:space="preserve">Michael Schulz </v>
          </cell>
          <cell r="E86"/>
          <cell r="F86" t="str">
            <v>0511-833376</v>
          </cell>
          <cell r="G86"/>
          <cell r="H86"/>
          <cell r="I86" t="str">
            <v>bowlingammaschsee@gmx.de</v>
          </cell>
        </row>
        <row r="87">
          <cell r="C87" t="str">
            <v>H142</v>
          </cell>
          <cell r="D87" t="str">
            <v>Michael Niedermeyer</v>
          </cell>
          <cell r="E87"/>
          <cell r="F87" t="str">
            <v>0511 93639-757</v>
          </cell>
          <cell r="G87" t="str">
            <v>01520 1538768</v>
          </cell>
          <cell r="H87"/>
          <cell r="I87" t="str">
            <v>michael.niedermeyer@apontas.de</v>
          </cell>
        </row>
        <row r="88">
          <cell r="C88" t="str">
            <v>H144</v>
          </cell>
          <cell r="D88" t="str">
            <v>Susanne Geburzi</v>
          </cell>
          <cell r="E88"/>
          <cell r="F88" t="str">
            <v>0511 - 87 65 07 10</v>
          </cell>
          <cell r="G88" t="str">
            <v>0171-3627922</v>
          </cell>
          <cell r="H88" t="str">
            <v>s.geburzi@gmx.de</v>
          </cell>
          <cell r="I88" t="str">
            <v>s.geburzi@flv-nds.de</v>
          </cell>
        </row>
        <row r="89">
          <cell r="C89" t="str">
            <v>H146</v>
          </cell>
          <cell r="D89" t="str">
            <v>Oliver Prochnow</v>
          </cell>
          <cell r="E89"/>
          <cell r="F89" t="str">
            <v>0511/7606 5372</v>
          </cell>
          <cell r="G89"/>
          <cell r="H89"/>
          <cell r="I89" t="str">
            <v>oprochnow@laserquantum.com</v>
          </cell>
        </row>
        <row r="90">
          <cell r="C90" t="str">
            <v>H148</v>
          </cell>
          <cell r="D90" t="str">
            <v>Ute Gruhl</v>
          </cell>
          <cell r="E90" t="str">
            <v>05151-66724</v>
          </cell>
          <cell r="F90" t="str">
            <v>05151-103-253</v>
          </cell>
          <cell r="G90"/>
          <cell r="H90"/>
          <cell r="I90" t="str">
            <v>ute.gruhl@vorwerk-teppich.de</v>
          </cell>
        </row>
        <row r="91">
          <cell r="C91" t="str">
            <v>H150</v>
          </cell>
          <cell r="D91" t="str">
            <v>Detlev Karre</v>
          </cell>
          <cell r="E91" t="str">
            <v>0511-33612840</v>
          </cell>
          <cell r="F91" t="str">
            <v>0511-168-45335</v>
          </cell>
          <cell r="G91"/>
          <cell r="H91" t="str">
            <v>detlev.karre@hannoer-stadt.de</v>
          </cell>
          <cell r="I91" t="str">
            <v>dkarre@tour-series.de</v>
          </cell>
        </row>
        <row r="92">
          <cell r="C92" t="str">
            <v>H151</v>
          </cell>
          <cell r="D92" t="str">
            <v>Jan Niclas Berkefeld</v>
          </cell>
          <cell r="E92"/>
          <cell r="F92" t="str">
            <v xml:space="preserve"> 05138-549 45-46</v>
          </cell>
          <cell r="G92"/>
          <cell r="H92" t="str">
            <v>jn.berkefeld@bestebau.de</v>
          </cell>
          <cell r="I92"/>
        </row>
        <row r="93">
          <cell r="C93" t="str">
            <v>H152</v>
          </cell>
          <cell r="D93" t="str">
            <v>Jens Wittke</v>
          </cell>
          <cell r="E93"/>
          <cell r="F93"/>
          <cell r="G93"/>
          <cell r="H93" t="str">
            <v>wittke.je@gmx.de</v>
          </cell>
          <cell r="I93"/>
        </row>
        <row r="94">
          <cell r="C94" t="str">
            <v>H154</v>
          </cell>
          <cell r="D94" t="str">
            <v>Helge Heinz</v>
          </cell>
          <cell r="E94"/>
          <cell r="F94" t="str">
            <v>0511 - 1600 - 272</v>
          </cell>
          <cell r="G94" t="str">
            <v>0511-1600272</v>
          </cell>
          <cell r="H94"/>
          <cell r="I94" t="str">
            <v>helge.heinz@deutsche-rs.de</v>
          </cell>
        </row>
        <row r="95">
          <cell r="C95" t="str">
            <v>H155</v>
          </cell>
          <cell r="D95" t="str">
            <v>Ramona Breidenbach</v>
          </cell>
          <cell r="E95"/>
          <cell r="F95" t="str">
            <v>0511-7262180</v>
          </cell>
          <cell r="G95"/>
          <cell r="H95"/>
          <cell r="I95" t="str">
            <v>ramona.breidenbach@de.toyota-industries.eu</v>
          </cell>
        </row>
        <row r="96">
          <cell r="C96" t="str">
            <v>H156</v>
          </cell>
          <cell r="D96" t="str">
            <v>Astrid Reinke</v>
          </cell>
          <cell r="E96"/>
          <cell r="F96" t="str">
            <v>05161 44 2047</v>
          </cell>
          <cell r="G96"/>
          <cell r="H96"/>
          <cell r="I96" t="str">
            <v>astrid.reinke@wipak.com</v>
          </cell>
        </row>
        <row r="97">
          <cell r="C97" t="str">
            <v>H158</v>
          </cell>
          <cell r="D97" t="str">
            <v>Klaus Biehl</v>
          </cell>
          <cell r="E97"/>
          <cell r="F97"/>
          <cell r="G97"/>
          <cell r="H97"/>
          <cell r="I97" t="str">
            <v>klaus.biehl@lotto-niedersachsen.de</v>
          </cell>
        </row>
        <row r="98">
          <cell r="C98" t="str">
            <v>H160</v>
          </cell>
          <cell r="D98" t="str">
            <v>Wolfgang Deist</v>
          </cell>
          <cell r="E98"/>
          <cell r="F98" t="str">
            <v>05109-52355</v>
          </cell>
          <cell r="G98" t="str">
            <v>0171-8326641</v>
          </cell>
          <cell r="H98"/>
          <cell r="I98" t="str">
            <v>PGS-GmbH@t-online.de</v>
          </cell>
        </row>
        <row r="99">
          <cell r="C99" t="str">
            <v>H161</v>
          </cell>
          <cell r="D99" t="str">
            <v>Klaus Peters</v>
          </cell>
          <cell r="E99"/>
          <cell r="F99"/>
          <cell r="G99"/>
          <cell r="H99"/>
          <cell r="I99" t="str">
            <v>k.peters.jev@gmx.de</v>
          </cell>
        </row>
        <row r="100">
          <cell r="C100" t="str">
            <v>H162</v>
          </cell>
          <cell r="D100" t="str">
            <v>Friedhelm Germer</v>
          </cell>
          <cell r="E100"/>
          <cell r="F100" t="str">
            <v>02225-988-3090</v>
          </cell>
          <cell r="G100"/>
          <cell r="H100"/>
          <cell r="I100" t="str">
            <v>friedhelmgermer@gmail.com</v>
          </cell>
        </row>
        <row r="101">
          <cell r="C101" t="str">
            <v>H164</v>
          </cell>
          <cell r="D101" t="str">
            <v>Christiane Hilbrig</v>
          </cell>
          <cell r="E101"/>
          <cell r="F101" t="str">
            <v>0511-976-34860</v>
          </cell>
          <cell r="G101"/>
          <cell r="H101" t="str">
            <v>chilbrig@t-online.de</v>
          </cell>
          <cell r="I101" t="str">
            <v>christiane.hilbrig@conti.de</v>
          </cell>
        </row>
        <row r="102">
          <cell r="C102" t="str">
            <v>H166</v>
          </cell>
          <cell r="D102" t="str">
            <v>Christian Wedig</v>
          </cell>
          <cell r="E102"/>
          <cell r="F102"/>
          <cell r="G102"/>
          <cell r="H102"/>
          <cell r="I102" t="str">
            <v>Christian-Wedig@t-online.de</v>
          </cell>
        </row>
        <row r="103">
          <cell r="C103" t="str">
            <v>H167</v>
          </cell>
          <cell r="D103" t="str">
            <v>Franck Hauschild</v>
          </cell>
          <cell r="E103"/>
          <cell r="F103" t="str">
            <v>0511-616-22387</v>
          </cell>
          <cell r="G103" t="str">
            <v>0177-6798179</v>
          </cell>
          <cell r="H103"/>
          <cell r="I103" t="str">
            <v>franck.hauschild@region-hannover.de</v>
          </cell>
        </row>
        <row r="104">
          <cell r="C104" t="str">
            <v>H168</v>
          </cell>
          <cell r="D104" t="str">
            <v>Hans-Eric Seyda</v>
          </cell>
          <cell r="E104"/>
          <cell r="F104" t="str">
            <v>0511 7404-358</v>
          </cell>
          <cell r="G104"/>
          <cell r="H104"/>
          <cell r="I104" t="str">
            <v xml:space="preserve">Hans-Eric.Seyda@KonicaMinolta.eu </v>
          </cell>
        </row>
        <row r="105">
          <cell r="C105" t="str">
            <v>H170</v>
          </cell>
          <cell r="D105" t="str">
            <v xml:space="preserve">Rainer Sevenich </v>
          </cell>
          <cell r="E105"/>
          <cell r="F105" t="str">
            <v xml:space="preserve">(0)511-641 2269 </v>
          </cell>
          <cell r="G105" t="str">
            <v>(0)151-1260 1935</v>
          </cell>
          <cell r="H105"/>
          <cell r="I105" t="str">
            <v>rainer.sevenich@exxonmobil.com</v>
          </cell>
        </row>
        <row r="106">
          <cell r="C106" t="str">
            <v>H172</v>
          </cell>
          <cell r="D106" t="str">
            <v>Uwe F. E. Hillmann</v>
          </cell>
          <cell r="E106"/>
          <cell r="F106"/>
          <cell r="G106" t="str">
            <v>0151 657 16444</v>
          </cell>
          <cell r="H106"/>
          <cell r="I106" t="str">
            <v>heizhaus14@gmail.com</v>
          </cell>
        </row>
        <row r="107">
          <cell r="C107" t="str">
            <v>H174</v>
          </cell>
          <cell r="D107" t="str">
            <v>Friedhelm Sterling</v>
          </cell>
          <cell r="E107"/>
          <cell r="F107"/>
          <cell r="G107" t="str">
            <v>0171 9330168</v>
          </cell>
          <cell r="H107"/>
          <cell r="I107" t="str">
            <v>familie.sterling@t-online.de</v>
          </cell>
        </row>
        <row r="108">
          <cell r="C108" t="str">
            <v>H176</v>
          </cell>
          <cell r="D108" t="str">
            <v>Ann-Cathrin Wilde</v>
          </cell>
          <cell r="E108" t="str">
            <v>05031-900212</v>
          </cell>
          <cell r="F108" t="str">
            <v>05031-900220</v>
          </cell>
          <cell r="G108"/>
          <cell r="H108"/>
          <cell r="I108" t="str">
            <v>ann-cathrin.wilde@wilde-edlich.de</v>
          </cell>
        </row>
        <row r="109">
          <cell r="C109" t="str">
            <v>H180</v>
          </cell>
          <cell r="D109" t="str">
            <v xml:space="preserve">Claudia Kowollik </v>
          </cell>
          <cell r="E109"/>
          <cell r="F109" t="str">
            <v xml:space="preserve">0511 7806 - 9401 </v>
          </cell>
          <cell r="G109"/>
          <cell r="H109"/>
          <cell r="I109" t="str">
            <v xml:space="preserve">Claudia.Kowollik@mtu.de </v>
          </cell>
        </row>
        <row r="110">
          <cell r="C110" t="str">
            <v>H180a</v>
          </cell>
          <cell r="D110" t="str">
            <v xml:space="preserve">Claudia Kowollik </v>
          </cell>
          <cell r="E110"/>
          <cell r="F110" t="str">
            <v xml:space="preserve">0511 7806 - 9401 </v>
          </cell>
          <cell r="G110"/>
          <cell r="H110"/>
          <cell r="I110" t="str">
            <v xml:space="preserve">Claudia.Kowollik@mtu.de </v>
          </cell>
        </row>
        <row r="111">
          <cell r="C111" t="str">
            <v>H180b</v>
          </cell>
          <cell r="D111" t="str">
            <v>Marius Trenschel</v>
          </cell>
          <cell r="E111"/>
          <cell r="F111"/>
          <cell r="G111" t="str">
            <v>0157-81544362</v>
          </cell>
          <cell r="H111"/>
          <cell r="I111" t="str">
            <v>trenschelone@googlemail.com</v>
          </cell>
        </row>
        <row r="112">
          <cell r="C112" t="str">
            <v>H182</v>
          </cell>
          <cell r="D112" t="str">
            <v>Ludger Wenzel</v>
          </cell>
          <cell r="E112" t="str">
            <v>0511-4101-320</v>
          </cell>
          <cell r="F112"/>
          <cell r="G112"/>
          <cell r="H112"/>
          <cell r="I112" t="str">
            <v>ludger.wenzel@daimler.com</v>
          </cell>
        </row>
        <row r="113">
          <cell r="C113" t="str">
            <v>H183</v>
          </cell>
          <cell r="D113" t="str">
            <v xml:space="preserve">Manfred Groß </v>
          </cell>
          <cell r="E113" t="str">
            <v>0511-5247307</v>
          </cell>
          <cell r="F113"/>
          <cell r="G113" t="str">
            <v>0170-3480559</v>
          </cell>
          <cell r="H113"/>
          <cell r="I113" t="str">
            <v>m.grosszqd@gmail.com</v>
          </cell>
        </row>
        <row r="114">
          <cell r="C114" t="str">
            <v>H184</v>
          </cell>
          <cell r="D114" t="str">
            <v>Volker Everts</v>
          </cell>
          <cell r="E114"/>
          <cell r="F114" t="str">
            <v/>
          </cell>
          <cell r="G114" t="str">
            <v>0173 3461960</v>
          </cell>
          <cell r="H114" t="str">
            <v/>
          </cell>
          <cell r="I114" t="str">
            <v>volker.everts@coc-ag.de</v>
          </cell>
        </row>
        <row r="115">
          <cell r="C115" t="str">
            <v>H186</v>
          </cell>
          <cell r="D115" t="str">
            <v>Ann-Kathrin Wittes</v>
          </cell>
          <cell r="E115"/>
          <cell r="F115" t="str">
            <v>0511/616804-208</v>
          </cell>
          <cell r="G115" t="str">
            <v/>
          </cell>
          <cell r="H115" t="str">
            <v/>
          </cell>
          <cell r="I115" t="str">
            <v>Personalmanagement@it-p.de</v>
          </cell>
        </row>
        <row r="116">
          <cell r="C116" t="str">
            <v>H188</v>
          </cell>
          <cell r="D116" t="str">
            <v>Ralf Reinbacher</v>
          </cell>
          <cell r="E116"/>
          <cell r="F116"/>
          <cell r="G116" t="str">
            <v>0175-9354203</v>
          </cell>
          <cell r="H116"/>
          <cell r="I116" t="str">
            <v>ralf.reinbacher@sonepar.de</v>
          </cell>
        </row>
        <row r="117">
          <cell r="C117" t="str">
            <v>H190</v>
          </cell>
          <cell r="D117" t="str">
            <v>Jörg Reich - Schatzmeister BSVH</v>
          </cell>
          <cell r="E117"/>
          <cell r="F117"/>
          <cell r="G117"/>
          <cell r="H117"/>
          <cell r="I117" t="str">
            <v>j.reich@bsv-hannover.de</v>
          </cell>
        </row>
        <row r="118">
          <cell r="C118" t="str">
            <v>H190a</v>
          </cell>
          <cell r="D118" t="str">
            <v>Andreas Kebel</v>
          </cell>
          <cell r="E118" t="str">
            <v>05137-817032</v>
          </cell>
          <cell r="F118"/>
          <cell r="G118"/>
          <cell r="H118"/>
          <cell r="I118" t="str">
            <v>andkebgar@arcor.de</v>
          </cell>
        </row>
        <row r="119">
          <cell r="C119" t="str">
            <v>H190b</v>
          </cell>
          <cell r="D119" t="str">
            <v>Mirja Maassen</v>
          </cell>
          <cell r="E119"/>
          <cell r="F119" t="str">
            <v>0511-53968818</v>
          </cell>
          <cell r="G119"/>
          <cell r="H119"/>
          <cell r="I119" t="str">
            <v>Mirja.Maassen@maassvoll.de</v>
          </cell>
        </row>
        <row r="120">
          <cell r="C120" t="str">
            <v>H190c</v>
          </cell>
          <cell r="D120" t="str">
            <v>Petra Lambach</v>
          </cell>
          <cell r="E120" t="str">
            <v>0511-2715925</v>
          </cell>
          <cell r="F120"/>
          <cell r="G120"/>
          <cell r="H120"/>
          <cell r="I120" t="str">
            <v>p.Lambach@bsv-hannover.de</v>
          </cell>
        </row>
        <row r="121">
          <cell r="C121" t="str">
            <v>H190d</v>
          </cell>
          <cell r="D121"/>
          <cell r="E121"/>
          <cell r="F121"/>
          <cell r="G121"/>
          <cell r="H121"/>
          <cell r="I121"/>
        </row>
        <row r="122">
          <cell r="C122"/>
          <cell r="D122"/>
          <cell r="E122"/>
          <cell r="F122"/>
          <cell r="G122"/>
          <cell r="H122"/>
          <cell r="I122"/>
        </row>
        <row r="123">
          <cell r="C123"/>
          <cell r="D123"/>
          <cell r="E123"/>
          <cell r="F123"/>
          <cell r="G123"/>
          <cell r="H123"/>
          <cell r="I123"/>
        </row>
        <row r="124">
          <cell r="C124"/>
          <cell r="D124"/>
          <cell r="E124"/>
          <cell r="F124"/>
          <cell r="G124"/>
          <cell r="H124"/>
          <cell r="I124"/>
        </row>
        <row r="125">
          <cell r="C125"/>
          <cell r="D125"/>
          <cell r="E125"/>
          <cell r="F125"/>
          <cell r="G125"/>
          <cell r="H125"/>
          <cell r="I125"/>
        </row>
        <row r="126">
          <cell r="C126" t="str">
            <v>X</v>
          </cell>
          <cell r="D126"/>
          <cell r="E126"/>
          <cell r="F126"/>
          <cell r="G126"/>
          <cell r="H126"/>
          <cell r="I126"/>
        </row>
        <row r="127">
          <cell r="C127"/>
          <cell r="D127"/>
          <cell r="E127"/>
          <cell r="F127"/>
          <cell r="G127"/>
          <cell r="H127"/>
          <cell r="I127"/>
        </row>
        <row r="128">
          <cell r="C128"/>
          <cell r="D128"/>
          <cell r="E128"/>
          <cell r="F128"/>
          <cell r="G128"/>
          <cell r="H128"/>
          <cell r="I128"/>
        </row>
      </sheetData>
      <sheetData sheetId="2">
        <row r="3">
          <cell r="A3" t="str">
            <v>H006</v>
          </cell>
          <cell r="B3" t="str">
            <v>Bahlsen Werk III</v>
          </cell>
          <cell r="C3" t="str">
            <v>N</v>
          </cell>
          <cell r="D3" t="str">
            <v>Dieter Bergmann</v>
          </cell>
          <cell r="E3" t="str">
            <v>Blau Weiß Bahlsen</v>
          </cell>
          <cell r="F3">
            <v>30890</v>
          </cell>
          <cell r="G3" t="str">
            <v>Barsinghausen</v>
          </cell>
          <cell r="H3" t="str">
            <v>Hans-Böckler-Str. 53</v>
          </cell>
          <cell r="I3" t="str">
            <v>d.bergmann@bsv-hannover.de</v>
          </cell>
        </row>
        <row r="4">
          <cell r="A4" t="str">
            <v>H017</v>
          </cell>
          <cell r="B4" t="str">
            <v>Commerzbank Hannover</v>
          </cell>
          <cell r="C4" t="str">
            <v>J</v>
          </cell>
          <cell r="D4" t="str">
            <v>Andreas Olma</v>
          </cell>
          <cell r="E4" t="str">
            <v>Wealth Management</v>
          </cell>
          <cell r="F4">
            <v>30126</v>
          </cell>
          <cell r="G4" t="str">
            <v>Hannover</v>
          </cell>
          <cell r="H4" t="str">
            <v xml:space="preserve">   </v>
          </cell>
          <cell r="I4" t="str">
            <v>andreas.olma@commerzbank.com</v>
          </cell>
        </row>
        <row r="5">
          <cell r="A5" t="str">
            <v>H022</v>
          </cell>
          <cell r="B5" t="str">
            <v>Fit im Sport Frankfurt e.V.</v>
          </cell>
          <cell r="C5" t="str">
            <v>J</v>
          </cell>
          <cell r="D5" t="str">
            <v xml:space="preserve">Hans-Joachim Tenholt </v>
          </cell>
          <cell r="E5" t="str">
            <v/>
          </cell>
          <cell r="F5">
            <v>60486</v>
          </cell>
          <cell r="G5" t="str">
            <v>Frankfurt am Main</v>
          </cell>
          <cell r="H5" t="str">
            <v>Theodor-Heuss-Alle 90</v>
          </cell>
          <cell r="I5" t="str">
            <v xml:space="preserve">organisation@f-i-sport.de </v>
          </cell>
        </row>
        <row r="6">
          <cell r="A6" t="str">
            <v>H025</v>
          </cell>
          <cell r="B6" t="str">
            <v>Deutsche Hypothekenbank</v>
          </cell>
          <cell r="C6" t="str">
            <v>J</v>
          </cell>
          <cell r="D6" t="str">
            <v>Jörg Franz</v>
          </cell>
          <cell r="E6"/>
          <cell r="F6">
            <v>30159</v>
          </cell>
          <cell r="G6" t="str">
            <v>Hannover</v>
          </cell>
          <cell r="H6" t="str">
            <v>Georgsplatz 8</v>
          </cell>
          <cell r="I6" t="str">
            <v xml:space="preserve"> joerg.franz@Deutsche-Hypo.de</v>
          </cell>
        </row>
        <row r="7">
          <cell r="A7" t="str">
            <v>H026</v>
          </cell>
          <cell r="B7" t="str">
            <v>Hannover Rück SE</v>
          </cell>
          <cell r="C7" t="str">
            <v>N</v>
          </cell>
          <cell r="D7" t="str">
            <v>--- Einzelrechnung ---</v>
          </cell>
          <cell r="E7"/>
          <cell r="F7"/>
          <cell r="G7"/>
          <cell r="H7"/>
          <cell r="I7"/>
        </row>
        <row r="8">
          <cell r="A8" t="str">
            <v>H026a</v>
          </cell>
          <cell r="B8" t="str">
            <v>Hannover Rück SE</v>
          </cell>
          <cell r="C8" t="str">
            <v>J</v>
          </cell>
          <cell r="D8" t="str">
            <v>Nicole Petzka</v>
          </cell>
          <cell r="E8"/>
          <cell r="F8">
            <v>30625</v>
          </cell>
          <cell r="G8" t="str">
            <v>Hannover</v>
          </cell>
          <cell r="H8" t="str">
            <v>Karl-Wiechert-Allee 50</v>
          </cell>
          <cell r="I8" t="str">
            <v>Nicole.petzka@hannover-re.com</v>
          </cell>
        </row>
        <row r="9">
          <cell r="A9" t="str">
            <v>H026b</v>
          </cell>
          <cell r="B9" t="str">
            <v>Hannover Rück SE</v>
          </cell>
          <cell r="C9" t="str">
            <v>J</v>
          </cell>
          <cell r="D9" t="str">
            <v>Nicole Petzka</v>
          </cell>
          <cell r="E9"/>
          <cell r="F9">
            <v>30625</v>
          </cell>
          <cell r="G9" t="str">
            <v>Hannover</v>
          </cell>
          <cell r="H9" t="str">
            <v>Karl-Wiechert-Allee 50</v>
          </cell>
          <cell r="I9" t="str">
            <v>Nicole.petzka@hannover-re.com</v>
          </cell>
        </row>
        <row r="10">
          <cell r="A10" t="str">
            <v>H026c</v>
          </cell>
          <cell r="B10" t="str">
            <v>Hannover Rück SE</v>
          </cell>
          <cell r="C10" t="str">
            <v>J</v>
          </cell>
          <cell r="D10" t="str">
            <v>Fabian Engel</v>
          </cell>
          <cell r="E10" t="str">
            <v>Tischtennis Extern</v>
          </cell>
          <cell r="F10">
            <v>30625</v>
          </cell>
          <cell r="G10" t="str">
            <v>Hannover</v>
          </cell>
          <cell r="H10" t="str">
            <v>Karl-Wiechert-Allee 50</v>
          </cell>
          <cell r="I10" t="str">
            <v>fabian.engel@hdi-gerling.de</v>
          </cell>
        </row>
        <row r="11">
          <cell r="A11" t="str">
            <v>H027</v>
          </cell>
          <cell r="B11" t="str">
            <v>Feuerwehr Hannover</v>
          </cell>
          <cell r="C11" t="str">
            <v>N</v>
          </cell>
          <cell r="D11" t="str">
            <v>--- Einzelrechnung ---</v>
          </cell>
          <cell r="E11"/>
          <cell r="F11"/>
          <cell r="G11"/>
          <cell r="H11"/>
          <cell r="I11"/>
        </row>
        <row r="12">
          <cell r="A12" t="str">
            <v>H027a</v>
          </cell>
          <cell r="B12" t="str">
            <v>Feuerwehr Hannover</v>
          </cell>
          <cell r="C12" t="str">
            <v>J</v>
          </cell>
          <cell r="D12" t="str">
            <v>Martin Flemming</v>
          </cell>
          <cell r="E12"/>
          <cell r="F12">
            <v>30169</v>
          </cell>
          <cell r="G12" t="str">
            <v>Hannover</v>
          </cell>
          <cell r="H12" t="str">
            <v>Feuerwehrstr. 1</v>
          </cell>
          <cell r="I12" t="str">
            <v>POST!!!</v>
          </cell>
        </row>
        <row r="13">
          <cell r="A13" t="str">
            <v>H027b</v>
          </cell>
          <cell r="B13" t="str">
            <v>Feuerwehr Hannover</v>
          </cell>
          <cell r="C13" t="str">
            <v>N</v>
          </cell>
          <cell r="D13" t="str">
            <v>Glenn Schwanemann</v>
          </cell>
          <cell r="E13" t="str">
            <v>Feuerwehr Firebugs</v>
          </cell>
          <cell r="F13">
            <v>31141</v>
          </cell>
          <cell r="G13" t="str">
            <v>Hildesheim</v>
          </cell>
          <cell r="H13" t="str">
            <v>Theodor-Fliedner-Weg 2A</v>
          </cell>
          <cell r="I13" t="str">
            <v>glenn-miller@gmx.de</v>
          </cell>
        </row>
        <row r="14">
          <cell r="A14" t="str">
            <v>H029</v>
          </cell>
          <cell r="B14" t="str">
            <v>Finanzamt Hannover Mitte</v>
          </cell>
          <cell r="C14" t="str">
            <v>J</v>
          </cell>
          <cell r="D14" t="str">
            <v>Rudi Reimann</v>
          </cell>
          <cell r="E14"/>
          <cell r="F14">
            <v>30169</v>
          </cell>
          <cell r="G14" t="str">
            <v>Hannover</v>
          </cell>
          <cell r="H14" t="str">
            <v>Lavesallee 10</v>
          </cell>
          <cell r="I14" t="str">
            <v>rudi.reimann@fa-h-mi.niedersachsen.de</v>
          </cell>
        </row>
        <row r="15">
          <cell r="A15" t="str">
            <v>H031</v>
          </cell>
          <cell r="B15" t="str">
            <v>Flughafen Hannover-Langenhagen GmbH</v>
          </cell>
          <cell r="C15" t="str">
            <v>J</v>
          </cell>
          <cell r="D15" t="str">
            <v>Andreas Nowak</v>
          </cell>
          <cell r="E15"/>
          <cell r="F15">
            <v>30662</v>
          </cell>
          <cell r="G15" t="str">
            <v xml:space="preserve"> Hannover</v>
          </cell>
          <cell r="H15" t="str">
            <v>Postfach 42 02 80</v>
          </cell>
          <cell r="I15" t="str">
            <v xml:space="preserve"> a.nowak@hannover-airport.de</v>
          </cell>
        </row>
        <row r="16">
          <cell r="A16" t="str">
            <v>H039</v>
          </cell>
          <cell r="B16" t="str">
            <v xml:space="preserve">T I W </v>
          </cell>
          <cell r="C16" t="str">
            <v>N</v>
          </cell>
          <cell r="D16" t="str">
            <v>Hans Jürgen Uhlig</v>
          </cell>
          <cell r="E16"/>
          <cell r="F16">
            <v>30419</v>
          </cell>
          <cell r="G16" t="str">
            <v>Hannover</v>
          </cell>
          <cell r="H16" t="str">
            <v>Northeimer Wende 3</v>
          </cell>
          <cell r="I16" t="str">
            <v>bsg-tiw@online.de</v>
          </cell>
        </row>
        <row r="17">
          <cell r="A17" t="str">
            <v>H045</v>
          </cell>
          <cell r="B17" t="str">
            <v>VHV - Versicherungen</v>
          </cell>
          <cell r="C17" t="str">
            <v>J</v>
          </cell>
          <cell r="D17" t="str">
            <v>Silke Kröncke</v>
          </cell>
          <cell r="E17" t="str">
            <v>BSG - Abrechnung</v>
          </cell>
          <cell r="F17">
            <v>30177</v>
          </cell>
          <cell r="G17" t="str">
            <v>Hannover</v>
          </cell>
          <cell r="H17" t="str">
            <v>VHV-Platz 1</v>
          </cell>
          <cell r="I17" t="str">
            <v>Skroencke@vhv.de</v>
          </cell>
        </row>
        <row r="18">
          <cell r="A18" t="str">
            <v>H045a</v>
          </cell>
          <cell r="B18" t="str">
            <v>VHV - Versicherungen</v>
          </cell>
          <cell r="C18" t="str">
            <v>J</v>
          </cell>
          <cell r="D18" t="str">
            <v>Anja Franke</v>
          </cell>
          <cell r="E18" t="str">
            <v>BSG - Tischtennis</v>
          </cell>
          <cell r="F18">
            <v>30177</v>
          </cell>
          <cell r="G18" t="str">
            <v>Hannover</v>
          </cell>
          <cell r="H18" t="str">
            <v>VHV-Platz 1</v>
          </cell>
          <cell r="I18" t="str">
            <v>anfranke@vhv.de</v>
          </cell>
        </row>
        <row r="19">
          <cell r="A19" t="str">
            <v>H045b</v>
          </cell>
          <cell r="B19" t="str">
            <v>VHV - Versicherungen</v>
          </cell>
          <cell r="C19" t="str">
            <v>J</v>
          </cell>
          <cell r="D19" t="str">
            <v>Jörg Reich</v>
          </cell>
          <cell r="E19" t="str">
            <v>BSG - Golf</v>
          </cell>
          <cell r="F19">
            <v>30177</v>
          </cell>
          <cell r="G19" t="str">
            <v>Hannover</v>
          </cell>
          <cell r="H19" t="str">
            <v>VHV-Platz 1</v>
          </cell>
          <cell r="I19" t="str">
            <v>jreich@vhv.de</v>
          </cell>
        </row>
        <row r="20">
          <cell r="A20" t="str">
            <v>H045c</v>
          </cell>
          <cell r="B20" t="str">
            <v>VHV - Versicherungen</v>
          </cell>
          <cell r="C20" t="str">
            <v>J</v>
          </cell>
          <cell r="D20" t="str">
            <v>Günter Aust</v>
          </cell>
          <cell r="E20" t="str">
            <v>BSG - Radsport</v>
          </cell>
          <cell r="F20">
            <v>30177</v>
          </cell>
          <cell r="G20" t="str">
            <v>Hannover</v>
          </cell>
          <cell r="H20" t="str">
            <v>VHV-Platz 1</v>
          </cell>
          <cell r="I20" t="str">
            <v>Gaust@vhv.de</v>
          </cell>
        </row>
        <row r="21">
          <cell r="A21" t="str">
            <v>H045d</v>
          </cell>
          <cell r="B21" t="str">
            <v>VHV - Versicherungen</v>
          </cell>
          <cell r="C21" t="str">
            <v>J</v>
          </cell>
          <cell r="D21" t="str">
            <v>Mark Babic</v>
          </cell>
          <cell r="E21" t="str">
            <v>BSG - Fussball</v>
          </cell>
          <cell r="F21">
            <v>30177</v>
          </cell>
          <cell r="G21" t="str">
            <v>Hannover</v>
          </cell>
          <cell r="H21" t="str">
            <v>VHV-Platz 1</v>
          </cell>
          <cell r="I21" t="str">
            <v>Mbabic@vhv.de</v>
          </cell>
        </row>
        <row r="22">
          <cell r="A22" t="str">
            <v>H045e</v>
          </cell>
          <cell r="B22" t="str">
            <v>VHV - Versicherungen</v>
          </cell>
          <cell r="C22" t="str">
            <v>J</v>
          </cell>
          <cell r="D22" t="str">
            <v>Silke Kröncke</v>
          </cell>
          <cell r="E22" t="str">
            <v>BSG - Reiten</v>
          </cell>
          <cell r="F22">
            <v>30177</v>
          </cell>
          <cell r="G22" t="str">
            <v>Hannover</v>
          </cell>
          <cell r="H22" t="str">
            <v>VHV-Platz 1</v>
          </cell>
          <cell r="I22" t="str">
            <v>Skroencke@vhv.de</v>
          </cell>
        </row>
        <row r="23">
          <cell r="A23" t="str">
            <v>H045f</v>
          </cell>
          <cell r="B23" t="str">
            <v>VHV - Versicherungen</v>
          </cell>
          <cell r="C23" t="str">
            <v>J</v>
          </cell>
          <cell r="D23" t="str">
            <v>Katrin Schittkowski</v>
          </cell>
          <cell r="E23" t="str">
            <v>BSG - Volleyball</v>
          </cell>
          <cell r="F23">
            <v>30177</v>
          </cell>
          <cell r="G23" t="str">
            <v>Hannover</v>
          </cell>
          <cell r="H23" t="str">
            <v>VHV-Platz 1</v>
          </cell>
          <cell r="I23"/>
        </row>
        <row r="24">
          <cell r="A24" t="str">
            <v>H045g</v>
          </cell>
          <cell r="B24" t="str">
            <v>VHV - Versicherungen</v>
          </cell>
          <cell r="C24" t="str">
            <v>J</v>
          </cell>
          <cell r="D24" t="str">
            <v>Dr. Marcel Keese</v>
          </cell>
          <cell r="E24" t="str">
            <v>BSG - Bowling</v>
          </cell>
          <cell r="F24">
            <v>30177</v>
          </cell>
          <cell r="G24" t="str">
            <v>Hannover</v>
          </cell>
          <cell r="H24" t="str">
            <v>VHV-Platz 1</v>
          </cell>
          <cell r="I24"/>
        </row>
        <row r="25">
          <cell r="A25" t="str">
            <v>H045x</v>
          </cell>
          <cell r="B25" t="str">
            <v>VHV - Versicherungen</v>
          </cell>
          <cell r="C25" t="str">
            <v>J</v>
          </cell>
          <cell r="D25" t="str">
            <v>Silke Kröncke</v>
          </cell>
          <cell r="E25" t="str">
            <v>BSG - Extern</v>
          </cell>
          <cell r="F25">
            <v>30177</v>
          </cell>
          <cell r="G25" t="str">
            <v>Hannover</v>
          </cell>
          <cell r="H25" t="str">
            <v>VHV-Platz 1</v>
          </cell>
          <cell r="I25" t="str">
            <v>Skroencke@vhv.de</v>
          </cell>
        </row>
        <row r="26">
          <cell r="A26" t="str">
            <v>H051</v>
          </cell>
          <cell r="B26" t="str">
            <v>IBM Klub Hannover e. V.</v>
          </cell>
          <cell r="C26" t="str">
            <v>J</v>
          </cell>
          <cell r="D26" t="str">
            <v>Jürgen Klessmann</v>
          </cell>
          <cell r="E26"/>
          <cell r="F26">
            <v>30655</v>
          </cell>
          <cell r="G26" t="str">
            <v>Hannover</v>
          </cell>
          <cell r="H26" t="str">
            <v>Edgar-Scheibe-Str. 23</v>
          </cell>
          <cell r="I26" t="str">
            <v>klessmann.kiro@vodafone.de</v>
          </cell>
        </row>
        <row r="27">
          <cell r="A27" t="str">
            <v>H052</v>
          </cell>
          <cell r="B27" t="str">
            <v>IBM</v>
          </cell>
          <cell r="C27" t="str">
            <v>N</v>
          </cell>
          <cell r="D27" t="str">
            <v>Jürgen Kempin</v>
          </cell>
          <cell r="E27" t="str">
            <v>BSG IBM-Skat</v>
          </cell>
          <cell r="F27">
            <v>30880</v>
          </cell>
          <cell r="G27" t="str">
            <v>Laatzen</v>
          </cell>
          <cell r="H27" t="str">
            <v>Pestalozzistr. 16</v>
          </cell>
          <cell r="I27" t="str">
            <v>juergenkempin@t-online.de</v>
          </cell>
        </row>
        <row r="28">
          <cell r="A28" t="str">
            <v>H053</v>
          </cell>
          <cell r="B28" t="str">
            <v>Solvay GmbH</v>
          </cell>
          <cell r="C28" t="str">
            <v>N</v>
          </cell>
          <cell r="D28" t="str">
            <v>--- Einzelrechnung ---</v>
          </cell>
          <cell r="E28"/>
          <cell r="F28"/>
          <cell r="G28"/>
          <cell r="H28"/>
          <cell r="I28"/>
        </row>
        <row r="29">
          <cell r="A29" t="str">
            <v>H053a</v>
          </cell>
          <cell r="B29" t="str">
            <v>Solvay GmbH</v>
          </cell>
          <cell r="C29" t="str">
            <v>J</v>
          </cell>
          <cell r="D29" t="str">
            <v>Imke Frank</v>
          </cell>
          <cell r="E29"/>
          <cell r="F29">
            <v>30173</v>
          </cell>
          <cell r="G29" t="str">
            <v>Hannover</v>
          </cell>
          <cell r="H29" t="str">
            <v>Hans-Böckler-Allee 20</v>
          </cell>
          <cell r="I29" t="str">
            <v>POST!!!</v>
          </cell>
        </row>
        <row r="30">
          <cell r="A30" t="str">
            <v>H053b</v>
          </cell>
          <cell r="B30" t="str">
            <v>Abbott Laboratories GmbH</v>
          </cell>
          <cell r="C30" t="str">
            <v>J</v>
          </cell>
          <cell r="D30" t="str">
            <v>Thomas Achberger</v>
          </cell>
          <cell r="E30"/>
          <cell r="F30">
            <v>30173</v>
          </cell>
          <cell r="G30" t="str">
            <v>Hannover</v>
          </cell>
          <cell r="H30" t="str">
            <v>Freundallee 9</v>
          </cell>
          <cell r="I30" t="str">
            <v>POST!!!</v>
          </cell>
        </row>
        <row r="31">
          <cell r="A31" t="str">
            <v>H053c</v>
          </cell>
          <cell r="B31" t="str">
            <v>Abbott Laboratories GmbH</v>
          </cell>
          <cell r="C31" t="str">
            <v>N</v>
          </cell>
          <cell r="D31" t="str">
            <v>Alexander Schulz</v>
          </cell>
          <cell r="E31" t="str">
            <v>BSG Solvay - Fa. Abbott-Extern</v>
          </cell>
          <cell r="F31">
            <v>30179</v>
          </cell>
          <cell r="G31" t="str">
            <v>Hannover</v>
          </cell>
          <cell r="H31" t="str">
            <v>Lotte-Lemke-str.  37</v>
          </cell>
          <cell r="I31" t="str">
            <v>POST!!!</v>
          </cell>
        </row>
        <row r="32">
          <cell r="A32" t="str">
            <v>H053d</v>
          </cell>
          <cell r="B32" t="str">
            <v>Abbott Laboratories GmbH</v>
          </cell>
          <cell r="C32" t="str">
            <v>N</v>
          </cell>
          <cell r="D32" t="str">
            <v>Klaus Lübbe</v>
          </cell>
          <cell r="E32" t="str">
            <v>BSG Solvay - Fa. Abbott-Extern</v>
          </cell>
          <cell r="F32">
            <v>30159</v>
          </cell>
          <cell r="G32" t="str">
            <v>Hannover</v>
          </cell>
          <cell r="H32" t="str">
            <v>Kestnerstr. 45a</v>
          </cell>
          <cell r="I32" t="str">
            <v>POST!!!</v>
          </cell>
        </row>
        <row r="33">
          <cell r="A33" t="str">
            <v>H053e</v>
          </cell>
          <cell r="B33" t="str">
            <v>Abbott Laboratories GmbH</v>
          </cell>
          <cell r="C33" t="str">
            <v>N</v>
          </cell>
          <cell r="D33" t="str">
            <v>Christian Mers</v>
          </cell>
          <cell r="E33" t="str">
            <v>BSG Solvay - Fa. Abbott-Extern</v>
          </cell>
          <cell r="F33">
            <v>30625</v>
          </cell>
          <cell r="G33" t="str">
            <v>Hannover</v>
          </cell>
          <cell r="H33" t="str">
            <v>Schlegelstr. 3</v>
          </cell>
          <cell r="I33" t="str">
            <v>POST!!!</v>
          </cell>
        </row>
        <row r="34">
          <cell r="A34" t="str">
            <v>H053f</v>
          </cell>
          <cell r="B34" t="str">
            <v>Abbott Laboratories GmbH</v>
          </cell>
          <cell r="C34" t="str">
            <v>N</v>
          </cell>
          <cell r="D34" t="str">
            <v>Marc Schumann</v>
          </cell>
          <cell r="E34" t="str">
            <v>Mylan Healthcare GmbH</v>
          </cell>
          <cell r="F34">
            <v>30173</v>
          </cell>
          <cell r="G34" t="str">
            <v>Hannover</v>
          </cell>
          <cell r="H34" t="str">
            <v>Freundallee 9</v>
          </cell>
          <cell r="I34" t="str">
            <v>POST!!!</v>
          </cell>
        </row>
        <row r="35">
          <cell r="A35" t="str">
            <v>H053g</v>
          </cell>
          <cell r="B35" t="str">
            <v>Abbott Laboratories GmbH</v>
          </cell>
          <cell r="C35" t="str">
            <v>N</v>
          </cell>
          <cell r="D35" t="str">
            <v>Mirco Spitze</v>
          </cell>
          <cell r="E35" t="str">
            <v>BSG Solvay - Fa. Abbott-Extern</v>
          </cell>
          <cell r="F35">
            <v>30165</v>
          </cell>
          <cell r="G35" t="str">
            <v>Hannover</v>
          </cell>
          <cell r="H35" t="str">
            <v>Lange Laube 17</v>
          </cell>
          <cell r="I35" t="str">
            <v>POST!!!</v>
          </cell>
        </row>
        <row r="36">
          <cell r="A36" t="str">
            <v>H058</v>
          </cell>
          <cell r="B36" t="str">
            <v>Krage Speditionsgesellschaft GmbH</v>
          </cell>
          <cell r="C36" t="str">
            <v>J</v>
          </cell>
          <cell r="D36" t="str">
            <v>Andreas Otto</v>
          </cell>
          <cell r="E36"/>
          <cell r="F36">
            <v>30855</v>
          </cell>
          <cell r="G36" t="str">
            <v>Langenhagen</v>
          </cell>
          <cell r="H36" t="str">
            <v>Münchner Str. 44</v>
          </cell>
          <cell r="I36" t="str">
            <v>Andreas.Otto@Krage.de</v>
          </cell>
        </row>
        <row r="37">
          <cell r="A37" t="str">
            <v>H062</v>
          </cell>
          <cell r="B37" t="str">
            <v>Deutsche Rentenversicherung</v>
          </cell>
          <cell r="C37" t="str">
            <v>J</v>
          </cell>
          <cell r="D37" t="str">
            <v>Claudia Meier</v>
          </cell>
          <cell r="E37"/>
          <cell r="F37">
            <v>30875</v>
          </cell>
          <cell r="G37" t="str">
            <v>Laatzen</v>
          </cell>
          <cell r="H37" t="str">
            <v>Lange Weihe 2/4</v>
          </cell>
          <cell r="I37" t="str">
            <v>Claudia.Meier@drv-bsh.de</v>
          </cell>
        </row>
        <row r="38">
          <cell r="A38" t="str">
            <v>H073</v>
          </cell>
          <cell r="B38" t="str">
            <v>Norddeutsche Landesbank Girozentrale</v>
          </cell>
          <cell r="C38" t="str">
            <v>N</v>
          </cell>
          <cell r="D38" t="str">
            <v>--- Einzelrechnung ---</v>
          </cell>
          <cell r="E38"/>
          <cell r="F38"/>
          <cell r="G38"/>
          <cell r="H38"/>
          <cell r="I38"/>
        </row>
        <row r="39">
          <cell r="A39" t="str">
            <v>H073a</v>
          </cell>
          <cell r="B39" t="str">
            <v>Norddeutsche Landesbank Girozentrale</v>
          </cell>
          <cell r="C39" t="str">
            <v>J</v>
          </cell>
          <cell r="D39" t="str">
            <v>H.-W. Schoenfelder</v>
          </cell>
          <cell r="E39"/>
          <cell r="F39">
            <v>30159</v>
          </cell>
          <cell r="G39" t="str">
            <v>Hannover</v>
          </cell>
          <cell r="H39" t="str">
            <v>Fridrichswall 10</v>
          </cell>
          <cell r="I39" t="str">
            <v>hws@htp-tel.de</v>
          </cell>
        </row>
        <row r="40">
          <cell r="A40" t="str">
            <v>H073b</v>
          </cell>
          <cell r="B40" t="str">
            <v>Norddeutsche Landesbank Girozentrale</v>
          </cell>
          <cell r="C40" t="str">
            <v>J</v>
          </cell>
          <cell r="D40" t="str">
            <v>Mathias Dettmann</v>
          </cell>
          <cell r="E40"/>
          <cell r="F40">
            <v>30159</v>
          </cell>
          <cell r="G40" t="str">
            <v>Hannover</v>
          </cell>
          <cell r="H40" t="str">
            <v>Fridrichswall 10</v>
          </cell>
          <cell r="I40" t="str">
            <v>mathias.dettmann@nordlb.de</v>
          </cell>
        </row>
        <row r="41">
          <cell r="A41" t="str">
            <v>H073c</v>
          </cell>
          <cell r="B41" t="str">
            <v>Norddeutsche Landesbank Girozentrale</v>
          </cell>
          <cell r="C41" t="str">
            <v>J</v>
          </cell>
          <cell r="D41" t="str">
            <v>Gregor Oehlsen</v>
          </cell>
          <cell r="E41"/>
          <cell r="F41">
            <v>30159</v>
          </cell>
          <cell r="G41" t="str">
            <v>Hannover</v>
          </cell>
          <cell r="H41" t="str">
            <v>Fridrichswall 10</v>
          </cell>
          <cell r="I41" t="str">
            <v>gregor.oehlsen@nordlb.de</v>
          </cell>
        </row>
        <row r="42">
          <cell r="A42" t="str">
            <v>H073d</v>
          </cell>
          <cell r="B42" t="str">
            <v>Norddeutsche Landesbank Girozentrale</v>
          </cell>
          <cell r="C42" t="str">
            <v>J</v>
          </cell>
          <cell r="D42" t="str">
            <v>Nadine Theis</v>
          </cell>
          <cell r="E42"/>
          <cell r="F42">
            <v>30159</v>
          </cell>
          <cell r="G42" t="str">
            <v>Hannover</v>
          </cell>
          <cell r="H42" t="str">
            <v>Georgsplatz 1</v>
          </cell>
          <cell r="I42" t="str">
            <v>nadine.theis@nordlb.de</v>
          </cell>
        </row>
        <row r="43">
          <cell r="A43" t="str">
            <v>H073e</v>
          </cell>
          <cell r="B43" t="str">
            <v>Nord LB Abt. Gesundheitswesen</v>
          </cell>
          <cell r="C43" t="str">
            <v>N</v>
          </cell>
          <cell r="D43" t="str">
            <v>Duveke Margraf-Meyer</v>
          </cell>
          <cell r="E43"/>
          <cell r="F43">
            <v>30161</v>
          </cell>
          <cell r="G43" t="str">
            <v>Hannover</v>
          </cell>
          <cell r="H43" t="str">
            <v>Oskar-Winter-Str. 4</v>
          </cell>
          <cell r="I43"/>
        </row>
        <row r="44">
          <cell r="A44" t="str">
            <v>H073e</v>
          </cell>
          <cell r="B44" t="str">
            <v>Norddeutsche Landesbank Girozentrale</v>
          </cell>
          <cell r="C44" t="str">
            <v>J</v>
          </cell>
          <cell r="D44" t="str">
            <v>Duveke Margraf-Meyer</v>
          </cell>
          <cell r="E44"/>
          <cell r="F44">
            <v>30161</v>
          </cell>
          <cell r="G44" t="str">
            <v>Hannover</v>
          </cell>
          <cell r="H44" t="str">
            <v>Oskar-Winter-Str. 4</v>
          </cell>
          <cell r="I44" t="str">
            <v>duveke.margraf-meyer@nordlb.de</v>
          </cell>
        </row>
        <row r="45">
          <cell r="A45" t="str">
            <v>H077</v>
          </cell>
          <cell r="B45" t="str">
            <v>Spielgemeinschaft Universal Sports</v>
          </cell>
          <cell r="C45" t="str">
            <v>J</v>
          </cell>
          <cell r="D45" t="str">
            <v>Sabine Bader</v>
          </cell>
          <cell r="E45"/>
          <cell r="F45">
            <v>30655</v>
          </cell>
          <cell r="G45" t="str">
            <v>Hannover</v>
          </cell>
          <cell r="H45" t="str">
            <v>Bussestr. 42</v>
          </cell>
          <cell r="I45" t="str">
            <v>bine.bader@gmx.de</v>
          </cell>
        </row>
        <row r="46">
          <cell r="A46" t="str">
            <v>H082</v>
          </cell>
          <cell r="B46" t="str">
            <v xml:space="preserve">E.ON Netz GmbH </v>
          </cell>
          <cell r="C46" t="str">
            <v>J</v>
          </cell>
          <cell r="D46" t="str">
            <v>Christine Budich</v>
          </cell>
          <cell r="E46" t="str">
            <v>Betriebsratbüro</v>
          </cell>
          <cell r="F46">
            <v>31275</v>
          </cell>
          <cell r="G46" t="str">
            <v>Lehrte</v>
          </cell>
          <cell r="H46" t="str">
            <v>Eisenbahnlängsweg 2A</v>
          </cell>
          <cell r="I46" t="str">
            <v xml:space="preserve">christine.budich@eon-energie.com </v>
          </cell>
        </row>
        <row r="47">
          <cell r="A47" t="str">
            <v>H083</v>
          </cell>
          <cell r="B47" t="str">
            <v>TenneT TSO GmbH</v>
          </cell>
          <cell r="C47" t="str">
            <v>J</v>
          </cell>
          <cell r="D47"/>
          <cell r="E47" t="str">
            <v>Abt. FIG-OC-PAB</v>
          </cell>
          <cell r="F47">
            <v>96052</v>
          </cell>
          <cell r="G47" t="str">
            <v>Bamberg</v>
          </cell>
          <cell r="H47" t="str">
            <v>Luitpoldstraße 51</v>
          </cell>
          <cell r="I47" t="str">
            <v>klaus.schneeberg@tennet.eu</v>
          </cell>
        </row>
        <row r="48">
          <cell r="A48" t="str">
            <v>H084</v>
          </cell>
          <cell r="B48" t="str">
            <v>Reemtsma Cigarettenfabrik GmbH</v>
          </cell>
          <cell r="C48" t="str">
            <v>N</v>
          </cell>
          <cell r="D48" t="str">
            <v>--- Einzelrechnung ---</v>
          </cell>
          <cell r="E48"/>
          <cell r="F48"/>
          <cell r="G48"/>
          <cell r="H48"/>
          <cell r="I48"/>
        </row>
        <row r="49">
          <cell r="A49" t="str">
            <v>H084a</v>
          </cell>
          <cell r="B49" t="str">
            <v>Reemtsma Cigarettenfabrik GmbH</v>
          </cell>
          <cell r="C49" t="str">
            <v>J</v>
          </cell>
          <cell r="D49" t="str">
            <v>Rainer Wengerek</v>
          </cell>
          <cell r="E49" t="str">
            <v>Betriebssport</v>
          </cell>
          <cell r="F49">
            <v>30853</v>
          </cell>
          <cell r="G49" t="str">
            <v>Langenhagen</v>
          </cell>
          <cell r="H49" t="str">
            <v>Imhoffstr. 44</v>
          </cell>
          <cell r="I49" t="str">
            <v>POST!!!</v>
          </cell>
        </row>
        <row r="50">
          <cell r="A50" t="str">
            <v>H084b</v>
          </cell>
          <cell r="B50" t="str">
            <v>Reemtsma Cigarettenfabrik GmbH</v>
          </cell>
          <cell r="C50" t="str">
            <v>J</v>
          </cell>
          <cell r="D50" t="str">
            <v>Volker Brandt</v>
          </cell>
          <cell r="E50" t="str">
            <v>Personalabteilung</v>
          </cell>
          <cell r="F50">
            <v>30853</v>
          </cell>
          <cell r="G50" t="str">
            <v>Langenhagen</v>
          </cell>
          <cell r="H50" t="str">
            <v>Imhoffstr. 44</v>
          </cell>
          <cell r="I50" t="str">
            <v xml:space="preserve"> volker.brandt@reemtsma.de</v>
          </cell>
        </row>
        <row r="51">
          <cell r="A51" t="str">
            <v>H085</v>
          </cell>
          <cell r="B51" t="str">
            <v>MTN Fahrdienste Hannover GmbH</v>
          </cell>
          <cell r="C51" t="str">
            <v>J</v>
          </cell>
          <cell r="D51" t="str">
            <v>Ingo Rath</v>
          </cell>
          <cell r="E51"/>
          <cell r="F51">
            <v>31319</v>
          </cell>
          <cell r="G51" t="str">
            <v>Sehnde</v>
          </cell>
          <cell r="H51" t="str">
            <v>Großer Knickweg 10</v>
          </cell>
          <cell r="I51" t="str">
            <v>ingorath@mtn-hannover.de</v>
          </cell>
        </row>
        <row r="52">
          <cell r="A52" t="str">
            <v>H086</v>
          </cell>
          <cell r="B52" t="str">
            <v>Honeywell</v>
          </cell>
          <cell r="C52" t="str">
            <v>J</v>
          </cell>
          <cell r="D52" t="str">
            <v>Jens Bußmann</v>
          </cell>
          <cell r="E52"/>
          <cell r="F52">
            <v>30926</v>
          </cell>
          <cell r="G52" t="str">
            <v>Seelze</v>
          </cell>
          <cell r="H52" t="str">
            <v>Wunstorfer Str. 40</v>
          </cell>
          <cell r="I52" t="str">
            <v xml:space="preserve">jens.bussmann@honeywell.com. </v>
          </cell>
        </row>
        <row r="53">
          <cell r="A53" t="str">
            <v>H092</v>
          </cell>
          <cell r="B53" t="str">
            <v>Sennheiser electronic GmbH&amp;Co.KG</v>
          </cell>
          <cell r="C53" t="str">
            <v>J</v>
          </cell>
          <cell r="D53" t="str">
            <v>Wolfgang zum Berge</v>
          </cell>
          <cell r="E53"/>
          <cell r="F53">
            <v>30892</v>
          </cell>
          <cell r="G53" t="str">
            <v>Wedemark</v>
          </cell>
          <cell r="H53" t="str">
            <v>Am Labor 1</v>
          </cell>
          <cell r="I53" t="str">
            <v>Invoice_SEelectronic@sennheiser.com</v>
          </cell>
        </row>
        <row r="54">
          <cell r="A54" t="str">
            <v>H095</v>
          </cell>
          <cell r="B54" t="str">
            <v xml:space="preserve">AGRAVIS Raiffeisen AG </v>
          </cell>
          <cell r="C54" t="str">
            <v>J</v>
          </cell>
          <cell r="D54" t="str">
            <v>Michael Strube</v>
          </cell>
          <cell r="E54"/>
          <cell r="F54">
            <v>48035</v>
          </cell>
          <cell r="G54" t="str">
            <v>Münster</v>
          </cell>
          <cell r="H54" t="str">
            <v>Postfach 6669</v>
          </cell>
          <cell r="I54" t="str">
            <v>Michael.Strube@agravis.de</v>
          </cell>
        </row>
        <row r="55">
          <cell r="A55" t="str">
            <v>H096</v>
          </cell>
          <cell r="B55" t="str">
            <v>TUI AG</v>
          </cell>
          <cell r="C55" t="str">
            <v>N</v>
          </cell>
          <cell r="D55" t="str">
            <v>--- Einzelrechnung ---</v>
          </cell>
          <cell r="E55"/>
          <cell r="F55"/>
          <cell r="G55"/>
          <cell r="H55"/>
          <cell r="I55"/>
        </row>
        <row r="56">
          <cell r="A56" t="str">
            <v>H096a</v>
          </cell>
          <cell r="B56" t="str">
            <v>TUI AG</v>
          </cell>
          <cell r="C56" t="str">
            <v>J</v>
          </cell>
          <cell r="D56" t="str">
            <v>Manuel Wilke</v>
          </cell>
          <cell r="E56" t="str">
            <v>Betriebssportgruppe Bowling</v>
          </cell>
          <cell r="F56">
            <v>30625</v>
          </cell>
          <cell r="G56" t="str">
            <v>Hannover</v>
          </cell>
          <cell r="H56" t="str">
            <v>Karl-Wichert-Allee 4</v>
          </cell>
          <cell r="I56" t="str">
            <v>manuel.wilke@tui.de</v>
          </cell>
        </row>
        <row r="57">
          <cell r="A57" t="str">
            <v>H096b</v>
          </cell>
          <cell r="B57" t="str">
            <v>TUI AG</v>
          </cell>
          <cell r="C57" t="str">
            <v>J</v>
          </cell>
          <cell r="D57" t="str">
            <v>Ingo Rapke</v>
          </cell>
          <cell r="E57" t="str">
            <v>Betriebssportgruppe Volleyball</v>
          </cell>
          <cell r="F57">
            <v>30625</v>
          </cell>
          <cell r="G57" t="str">
            <v>Hannover</v>
          </cell>
          <cell r="H57" t="str">
            <v>Karl-Wichert-Allee 4</v>
          </cell>
          <cell r="I57" t="str">
            <v>ingo.rapke@tui-infotec.com</v>
          </cell>
        </row>
        <row r="58">
          <cell r="A58" t="str">
            <v>H097</v>
          </cell>
          <cell r="B58" t="str">
            <v>Continentale KV</v>
          </cell>
          <cell r="C58" t="str">
            <v>J</v>
          </cell>
          <cell r="D58" t="str">
            <v>Sebastian Flauß</v>
          </cell>
          <cell r="E58"/>
          <cell r="F58">
            <v>30175</v>
          </cell>
          <cell r="G58" t="str">
            <v>Hannover</v>
          </cell>
          <cell r="H58" t="str">
            <v xml:space="preserve">Leisewitzstraße 38 </v>
          </cell>
          <cell r="I58" t="str">
            <v>sebastian.flauss@continentale.de</v>
          </cell>
        </row>
        <row r="59">
          <cell r="A59" t="str">
            <v>H098</v>
          </cell>
          <cell r="B59" t="str">
            <v>Swiss Life Deutschland Holding GmbH</v>
          </cell>
          <cell r="C59" t="str">
            <v>J</v>
          </cell>
          <cell r="D59" t="str">
            <v>Dirk von der Crone</v>
          </cell>
          <cell r="E59" t="str">
            <v>Betriebssportgemeinschaft Swiss Life</v>
          </cell>
          <cell r="F59">
            <v>30659</v>
          </cell>
          <cell r="G59" t="str">
            <v>Hannover</v>
          </cell>
          <cell r="H59" t="str">
            <v>Swiss-Life-Platz 1</v>
          </cell>
          <cell r="I59" t="str">
            <v>sebastian.kraft@swisslife.de</v>
          </cell>
        </row>
        <row r="60">
          <cell r="A60" t="str">
            <v>H101</v>
          </cell>
          <cell r="B60" t="str">
            <v>Sparkasse Hannover</v>
          </cell>
          <cell r="C60" t="str">
            <v>J</v>
          </cell>
          <cell r="D60" t="str">
            <v>Irmela Wilkens</v>
          </cell>
          <cell r="E60"/>
          <cell r="F60">
            <v>30159</v>
          </cell>
          <cell r="G60" t="str">
            <v>Hannover</v>
          </cell>
          <cell r="H60" t="str">
            <v>Aegidientorplatz 1</v>
          </cell>
          <cell r="I60" t="str">
            <v>irmela.wilckens@sparkasse-hannover.de</v>
          </cell>
        </row>
        <row r="61">
          <cell r="A61" t="str">
            <v>H104</v>
          </cell>
          <cell r="B61" t="str">
            <v>Stadtwerke Hannover</v>
          </cell>
          <cell r="C61" t="str">
            <v>J</v>
          </cell>
          <cell r="D61" t="str">
            <v>Andrea Ernst</v>
          </cell>
          <cell r="E61"/>
          <cell r="F61">
            <v>30057</v>
          </cell>
          <cell r="G61" t="str">
            <v>Hannover</v>
          </cell>
          <cell r="H61" t="str">
            <v>Postfach 5747</v>
          </cell>
          <cell r="I61" t="str">
            <v>andrea.ernst@enercity.de</v>
          </cell>
        </row>
        <row r="62">
          <cell r="A62" t="str">
            <v>H105</v>
          </cell>
          <cell r="B62" t="str">
            <v>Treffpunkt Alt Laatzen</v>
          </cell>
          <cell r="C62" t="str">
            <v>J</v>
          </cell>
          <cell r="D62" t="str">
            <v>Bettina Göttig</v>
          </cell>
          <cell r="E62"/>
          <cell r="F62">
            <v>30880</v>
          </cell>
          <cell r="G62" t="str">
            <v>Laatzen</v>
          </cell>
          <cell r="H62" t="str">
            <v>Auf der Dehne 2 a</v>
          </cell>
          <cell r="I62" t="str">
            <v>bowlingtina@bsv-hannover.de</v>
          </cell>
        </row>
        <row r="63">
          <cell r="A63" t="str">
            <v>H106</v>
          </cell>
          <cell r="B63" t="str">
            <v>Barmer GEK</v>
          </cell>
          <cell r="C63" t="str">
            <v>J</v>
          </cell>
          <cell r="D63" t="str">
            <v>Uwe Zschiegner</v>
          </cell>
          <cell r="E63"/>
          <cell r="F63">
            <v>30165</v>
          </cell>
          <cell r="G63" t="str">
            <v>Hannover</v>
          </cell>
          <cell r="H63" t="str">
            <v>Vahrenwalder Str. 133</v>
          </cell>
          <cell r="I63" t="str">
            <v>uwe.zschiegner@barmer.de</v>
          </cell>
        </row>
        <row r="64">
          <cell r="A64" t="str">
            <v>H107</v>
          </cell>
          <cell r="B64" t="str">
            <v>Team Sumo</v>
          </cell>
          <cell r="C64" t="str">
            <v>N</v>
          </cell>
          <cell r="D64" t="str">
            <v>Jens Walkenhorst</v>
          </cell>
          <cell r="E64"/>
          <cell r="F64">
            <v>30880</v>
          </cell>
          <cell r="G64" t="str">
            <v>Laatzen</v>
          </cell>
          <cell r="H64" t="str">
            <v>Bernd-Rosemeyer Str. 11</v>
          </cell>
          <cell r="I64" t="str">
            <v>jw@walkenhorstgroup.de</v>
          </cell>
        </row>
        <row r="65">
          <cell r="A65" t="str">
            <v>H109</v>
          </cell>
          <cell r="B65" t="str">
            <v xml:space="preserve">Minimax </v>
          </cell>
          <cell r="C65" t="str">
            <v>J</v>
          </cell>
          <cell r="D65" t="str">
            <v>Sylvia Dammann</v>
          </cell>
          <cell r="E65"/>
          <cell r="F65">
            <v>30966</v>
          </cell>
          <cell r="G65" t="str">
            <v>Hemmingen</v>
          </cell>
          <cell r="H65" t="str">
            <v xml:space="preserve">Heinrich-Hertz-Str. 23 </v>
          </cell>
          <cell r="I65" t="str">
            <v>dammanns@minimax.de</v>
          </cell>
        </row>
        <row r="66">
          <cell r="A66" t="str">
            <v>H110</v>
          </cell>
          <cell r="B66" t="str">
            <v>Technischer Vor Ort Service</v>
          </cell>
          <cell r="C66" t="str">
            <v>J</v>
          </cell>
          <cell r="D66" t="str">
            <v>Andy Schulz</v>
          </cell>
          <cell r="E66"/>
          <cell r="F66">
            <v>30966</v>
          </cell>
          <cell r="G66" t="str">
            <v>Hemmingen</v>
          </cell>
          <cell r="H66" t="str">
            <v>Max-von-Laue-Straße 22</v>
          </cell>
          <cell r="I66" t="str">
            <v>a.schulz@t-vos.eu</v>
          </cell>
        </row>
        <row r="67">
          <cell r="A67" t="str">
            <v>H111</v>
          </cell>
          <cell r="B67" t="str">
            <v>üstra</v>
          </cell>
          <cell r="C67" t="str">
            <v>J</v>
          </cell>
          <cell r="D67" t="str">
            <v>Thomas Kumrow</v>
          </cell>
          <cell r="E67" t="str">
            <v>Üstra-Sportgemeinschaft</v>
          </cell>
          <cell r="F67">
            <v>30025</v>
          </cell>
          <cell r="G67" t="str">
            <v>Hannover</v>
          </cell>
          <cell r="H67" t="str">
            <v>Postfach 2540</v>
          </cell>
          <cell r="I67" t="str">
            <v>t.kumrow@ve-uestra.de</v>
          </cell>
        </row>
        <row r="68">
          <cell r="A68" t="str">
            <v>H115</v>
          </cell>
          <cell r="B68" t="str">
            <v>Verlagsgesellschaft Madsack GmbH &amp; CO. KG</v>
          </cell>
          <cell r="C68" t="str">
            <v>J</v>
          </cell>
          <cell r="D68" t="str">
            <v xml:space="preserve">Sina Schwabe </v>
          </cell>
          <cell r="E68" t="str">
            <v>Personalabteilung</v>
          </cell>
          <cell r="F68">
            <v>30559</v>
          </cell>
          <cell r="G68" t="str">
            <v>Hannover</v>
          </cell>
          <cell r="H68" t="str">
            <v xml:space="preserve">August-Madsack-Str. 1 </v>
          </cell>
          <cell r="I68" t="str">
            <v>s.schwabe@madsack-pm.de</v>
          </cell>
        </row>
        <row r="69">
          <cell r="A69" t="str">
            <v>H116</v>
          </cell>
          <cell r="B69" t="str">
            <v>VGH Versicherungen</v>
          </cell>
          <cell r="C69" t="str">
            <v>N</v>
          </cell>
          <cell r="D69" t="str">
            <v>--- Einzelrechnung ---</v>
          </cell>
          <cell r="E69"/>
          <cell r="F69"/>
          <cell r="G69"/>
          <cell r="H69"/>
          <cell r="I69"/>
        </row>
        <row r="70">
          <cell r="A70" t="str">
            <v>H116a</v>
          </cell>
          <cell r="B70" t="str">
            <v>VGH Versicherungen</v>
          </cell>
          <cell r="C70" t="str">
            <v>J</v>
          </cell>
          <cell r="D70" t="str">
            <v>Andreas Pustlauk</v>
          </cell>
          <cell r="E70"/>
          <cell r="F70">
            <v>30159</v>
          </cell>
          <cell r="G70" t="str">
            <v>Hannover</v>
          </cell>
          <cell r="H70" t="str">
            <v>Schiffgraben 4</v>
          </cell>
          <cell r="I70" t="str">
            <v>andreas.pustlauk@vgh.de</v>
          </cell>
        </row>
        <row r="71">
          <cell r="A71" t="str">
            <v>H116b</v>
          </cell>
          <cell r="B71" t="str">
            <v>VGH Versicherungen</v>
          </cell>
          <cell r="C71" t="str">
            <v>J</v>
          </cell>
          <cell r="D71" t="str">
            <v>Oliver Fuhrmann</v>
          </cell>
          <cell r="E71"/>
          <cell r="F71">
            <v>30159</v>
          </cell>
          <cell r="G71" t="str">
            <v>Hannover</v>
          </cell>
          <cell r="H71" t="str">
            <v>Schiffgraben 4</v>
          </cell>
          <cell r="I71" t="str">
            <v>oliver.fuhrmann@vgh.de</v>
          </cell>
        </row>
        <row r="72">
          <cell r="A72" t="str">
            <v>H116c</v>
          </cell>
          <cell r="B72" t="str">
            <v>VGH Versicherungen</v>
          </cell>
          <cell r="C72" t="str">
            <v>J</v>
          </cell>
          <cell r="D72" t="str">
            <v>Peter Schröter</v>
          </cell>
          <cell r="E72"/>
          <cell r="F72">
            <v>30159</v>
          </cell>
          <cell r="G72" t="str">
            <v>Hannover</v>
          </cell>
          <cell r="H72" t="str">
            <v>Schiffgraben 4</v>
          </cell>
          <cell r="I72" t="str">
            <v>peter.schroeter@vgh.de</v>
          </cell>
        </row>
        <row r="73">
          <cell r="A73" t="str">
            <v>H116d</v>
          </cell>
          <cell r="B73" t="str">
            <v>VGH Versicherungen</v>
          </cell>
          <cell r="C73" t="str">
            <v>N</v>
          </cell>
          <cell r="D73" t="str">
            <v>Andreas Pustlauk</v>
          </cell>
          <cell r="E73"/>
          <cell r="F73">
            <v>30159</v>
          </cell>
          <cell r="G73" t="str">
            <v>Hannover</v>
          </cell>
          <cell r="H73" t="str">
            <v>Schiffgraben 4</v>
          </cell>
          <cell r="I73" t="str">
            <v>andreas.pustlauk@vgh.de</v>
          </cell>
        </row>
        <row r="74">
          <cell r="A74" t="str">
            <v>H116e</v>
          </cell>
          <cell r="B74" t="str">
            <v>VGH Versicherungen</v>
          </cell>
          <cell r="C74" t="str">
            <v>J</v>
          </cell>
          <cell r="D74" t="str">
            <v>Andreas Zipf</v>
          </cell>
          <cell r="E74"/>
          <cell r="F74">
            <v>30159</v>
          </cell>
          <cell r="G74" t="str">
            <v>Hannover</v>
          </cell>
          <cell r="H74" t="str">
            <v>Schiffgraben 4</v>
          </cell>
          <cell r="I74" t="str">
            <v>andreas.zipf@vgh.de</v>
          </cell>
        </row>
        <row r="75">
          <cell r="A75" t="str">
            <v>H116f</v>
          </cell>
          <cell r="B75" t="str">
            <v>VGH Versicherungen</v>
          </cell>
          <cell r="C75" t="str">
            <v>J</v>
          </cell>
          <cell r="D75" t="str">
            <v>Thomas Prampain dit Boulan</v>
          </cell>
          <cell r="E75"/>
          <cell r="F75">
            <v>30159</v>
          </cell>
          <cell r="G75" t="str">
            <v>Hannover</v>
          </cell>
          <cell r="H75" t="str">
            <v>Schiffgraben 4</v>
          </cell>
          <cell r="I75" t="str">
            <v>thomas.prampain_dit_boulan@vgh.de</v>
          </cell>
        </row>
        <row r="76">
          <cell r="A76" t="str">
            <v>H117</v>
          </cell>
          <cell r="B76" t="str">
            <v>Hannoversche Volksbank</v>
          </cell>
          <cell r="C76" t="str">
            <v>J</v>
          </cell>
          <cell r="D76" t="str">
            <v>Olaf Schulz</v>
          </cell>
          <cell r="E76"/>
          <cell r="F76">
            <v>30159</v>
          </cell>
          <cell r="G76" t="str">
            <v>Hannover</v>
          </cell>
          <cell r="H76" t="str">
            <v>Kurt-Schumacher-Str. 19</v>
          </cell>
          <cell r="I76" t="str">
            <v>olaf.schulz@hanvb.de</v>
          </cell>
        </row>
        <row r="77">
          <cell r="A77" t="str">
            <v>H118</v>
          </cell>
          <cell r="B77" t="str">
            <v>M/B Elemente</v>
          </cell>
          <cell r="C77" t="str">
            <v>J</v>
          </cell>
          <cell r="D77" t="str">
            <v>Recarda van Drumpt</v>
          </cell>
          <cell r="E77"/>
          <cell r="F77">
            <v>30851</v>
          </cell>
          <cell r="G77" t="str">
            <v>Langenhagen</v>
          </cell>
          <cell r="H77" t="str">
            <v>Sonnenweg 41</v>
          </cell>
          <cell r="I77" t="str">
            <v>ricky.83@hotmail.de</v>
          </cell>
        </row>
        <row r="78">
          <cell r="A78" t="str">
            <v>H120</v>
          </cell>
          <cell r="B78" t="str">
            <v>BSG Bundeswehr</v>
          </cell>
          <cell r="C78" t="str">
            <v>J</v>
          </cell>
          <cell r="D78" t="str">
            <v>Rudolf Koch</v>
          </cell>
          <cell r="E78"/>
          <cell r="F78">
            <v>30457</v>
          </cell>
          <cell r="G78" t="str">
            <v>Hannover</v>
          </cell>
          <cell r="H78" t="str">
            <v>In der Rehre 31</v>
          </cell>
          <cell r="I78" t="str">
            <v>POST!!!</v>
          </cell>
        </row>
        <row r="79">
          <cell r="A79" t="str">
            <v>H122</v>
          </cell>
          <cell r="B79" t="str">
            <v>NDR LFH Niedersachsen</v>
          </cell>
          <cell r="C79" t="str">
            <v>J</v>
          </cell>
          <cell r="D79" t="str">
            <v>Bastian Scharfe</v>
          </cell>
          <cell r="E79"/>
          <cell r="F79">
            <v>40476</v>
          </cell>
          <cell r="G79" t="str">
            <v>Düsseldorf</v>
          </cell>
          <cell r="H79" t="str">
            <v>Roßstrasse 108</v>
          </cell>
          <cell r="I79" t="str">
            <v>BastiScharfe@web.de</v>
          </cell>
        </row>
        <row r="80">
          <cell r="A80" t="str">
            <v>H124</v>
          </cell>
          <cell r="B80" t="str">
            <v>AWO Jugend- &amp; Sozialdienste GmbH</v>
          </cell>
          <cell r="C80" t="str">
            <v>J</v>
          </cell>
          <cell r="D80" t="str">
            <v>Jan Schwarz</v>
          </cell>
          <cell r="E80"/>
          <cell r="F80">
            <v>30171</v>
          </cell>
          <cell r="G80" t="str">
            <v>Hannover</v>
          </cell>
          <cell r="H80" t="str">
            <v>Wilhelmstr. 7</v>
          </cell>
          <cell r="I80" t="str">
            <v>jan.schwarz@awo-hannover.de</v>
          </cell>
        </row>
        <row r="81">
          <cell r="A81" t="str">
            <v>H125</v>
          </cell>
          <cell r="B81" t="str">
            <v>DZ BANK AG</v>
          </cell>
          <cell r="C81" t="str">
            <v>J</v>
          </cell>
          <cell r="D81" t="str">
            <v>Natalie Kahlheber-Hepp F/PSAG</v>
          </cell>
          <cell r="E81" t="str">
            <v>S/GFPZ</v>
          </cell>
          <cell r="F81">
            <v>70049</v>
          </cell>
          <cell r="G81" t="str">
            <v>Stuttgart</v>
          </cell>
          <cell r="H81" t="str">
            <v>Postfach 10 60 19</v>
          </cell>
          <cell r="I81" t="str">
            <v>natalie.kahlheber-hepp@dzbank.de</v>
          </cell>
        </row>
        <row r="82">
          <cell r="A82" t="str">
            <v>H126</v>
          </cell>
          <cell r="B82" t="str">
            <v>Ingenieurgesellschaft Grabe mbH</v>
          </cell>
          <cell r="C82" t="str">
            <v>J</v>
          </cell>
          <cell r="D82" t="str">
            <v>Alex Jost</v>
          </cell>
          <cell r="E82"/>
          <cell r="F82">
            <v>30161</v>
          </cell>
          <cell r="G82" t="str">
            <v>Hannover</v>
          </cell>
          <cell r="H82" t="str">
            <v>Hamburger Allee 12-16</v>
          </cell>
          <cell r="I82" t="str">
            <v>jost@grabe-ingenieure.de</v>
          </cell>
        </row>
        <row r="83">
          <cell r="A83" t="str">
            <v>H130</v>
          </cell>
          <cell r="B83" t="str">
            <v>Fotomars</v>
          </cell>
          <cell r="C83" t="str">
            <v>J</v>
          </cell>
          <cell r="D83" t="str">
            <v>Aleksandra Marsfelden</v>
          </cell>
          <cell r="E83"/>
          <cell r="F83">
            <v>30419</v>
          </cell>
          <cell r="G83" t="str">
            <v>Hannover</v>
          </cell>
          <cell r="H83" t="str">
            <v>Alte Stöckener Str. 88</v>
          </cell>
          <cell r="I83" t="str">
            <v xml:space="preserve">fotomars@t-online.de
nadine.staub22@gmail.com  </v>
          </cell>
        </row>
        <row r="84">
          <cell r="A84" t="str">
            <v>H131</v>
          </cell>
          <cell r="B84" t="str">
            <v>Mecklenburgische Versicherungsgruppe</v>
          </cell>
          <cell r="C84" t="str">
            <v>J</v>
          </cell>
          <cell r="D84" t="str">
            <v xml:space="preserve">Regina Volkmer </v>
          </cell>
          <cell r="E84" t="str">
            <v>Personalabteilung</v>
          </cell>
          <cell r="F84">
            <v>30625</v>
          </cell>
          <cell r="G84" t="str">
            <v>Hannover</v>
          </cell>
          <cell r="H84" t="str">
            <v xml:space="preserve">Platz der Mecklenburgischen 1 </v>
          </cell>
          <cell r="I84" t="str">
            <v>personal@mecklenburgische.de</v>
          </cell>
        </row>
        <row r="85">
          <cell r="A85" t="str">
            <v>H133</v>
          </cell>
          <cell r="B85" t="str">
            <v>Aventics GmbH</v>
          </cell>
          <cell r="C85" t="str">
            <v>J</v>
          </cell>
          <cell r="D85" t="str">
            <v>Thomas Heumann</v>
          </cell>
          <cell r="E85"/>
          <cell r="F85">
            <v>30880</v>
          </cell>
          <cell r="G85" t="str">
            <v>Laatzen</v>
          </cell>
          <cell r="H85" t="str">
            <v>Ulmer Str. 4</v>
          </cell>
          <cell r="I85" t="str">
            <v>POST!!!</v>
          </cell>
        </row>
        <row r="86">
          <cell r="A86" t="str">
            <v>H136</v>
          </cell>
          <cell r="B86" t="str">
            <v>Motorsportteam</v>
          </cell>
          <cell r="C86" t="str">
            <v>N</v>
          </cell>
          <cell r="D86" t="str">
            <v>Gustav Hausmann</v>
          </cell>
          <cell r="E86"/>
          <cell r="F86">
            <v>31515</v>
          </cell>
          <cell r="G86" t="str">
            <v>Wunstorf</v>
          </cell>
          <cell r="H86" t="str">
            <v>Steinhuder Str. 19</v>
          </cell>
          <cell r="I86" t="str">
            <v>gustav.hausmann@gmx.de</v>
          </cell>
        </row>
        <row r="87">
          <cell r="A87" t="str">
            <v>H141</v>
          </cell>
          <cell r="B87" t="str">
            <v>GSK Bowling am Maschsee GmbH</v>
          </cell>
          <cell r="C87" t="str">
            <v>J</v>
          </cell>
          <cell r="D87" t="str">
            <v xml:space="preserve">Michael Schulz </v>
          </cell>
          <cell r="E87"/>
          <cell r="F87">
            <v>30519</v>
          </cell>
          <cell r="G87" t="str">
            <v>Hannover</v>
          </cell>
          <cell r="H87" t="str">
            <v>Heuerstr. 3</v>
          </cell>
          <cell r="I87" t="str">
            <v>bowlingammaschsee@gmx.de</v>
          </cell>
        </row>
        <row r="88">
          <cell r="A88" t="str">
            <v>H142</v>
          </cell>
          <cell r="B88" t="str">
            <v>Apontas GmbH &amp; Co. KG</v>
          </cell>
          <cell r="C88" t="str">
            <v>J</v>
          </cell>
          <cell r="D88"/>
          <cell r="E88"/>
          <cell r="F88">
            <v>19273</v>
          </cell>
          <cell r="G88" t="str">
            <v>Sumte</v>
          </cell>
          <cell r="H88" t="str">
            <v>Kirchweg 6</v>
          </cell>
          <cell r="I88" t="str">
            <v>michael.niedermeyer@apontas.de</v>
          </cell>
        </row>
        <row r="89">
          <cell r="A89" t="str">
            <v>H144</v>
          </cell>
          <cell r="B89" t="str">
            <v>Fahrlehrer-Service GmbH Niedersachsen</v>
          </cell>
          <cell r="C89" t="str">
            <v>J</v>
          </cell>
          <cell r="D89" t="str">
            <v>Susanne Geburzi</v>
          </cell>
          <cell r="E89"/>
          <cell r="F89">
            <v>30880</v>
          </cell>
          <cell r="G89" t="str">
            <v>Laatzen</v>
          </cell>
          <cell r="H89" t="str">
            <v>Pattenser Str. 28</v>
          </cell>
          <cell r="I89" t="str">
            <v>s.geburzi@flv-nds.de</v>
          </cell>
        </row>
        <row r="90">
          <cell r="A90" t="str">
            <v>H146</v>
          </cell>
          <cell r="B90" t="str">
            <v>Venteon Laser Technologies GmbH</v>
          </cell>
          <cell r="C90" t="str">
            <v>J</v>
          </cell>
          <cell r="D90" t="str">
            <v>Oliver Prochnow</v>
          </cell>
          <cell r="E90"/>
          <cell r="F90">
            <v>30519</v>
          </cell>
          <cell r="G90" t="str">
            <v>Hannover</v>
          </cell>
          <cell r="H90" t="str">
            <v>Hollerithallee 17</v>
          </cell>
          <cell r="I90" t="str">
            <v>oprochnow@laserquantum.com</v>
          </cell>
        </row>
        <row r="91">
          <cell r="A91" t="str">
            <v>H148</v>
          </cell>
          <cell r="B91" t="str">
            <v>Vorwerk Teppichwerke</v>
          </cell>
          <cell r="C91" t="str">
            <v>J</v>
          </cell>
          <cell r="D91" t="str">
            <v>Ute Gruhl</v>
          </cell>
          <cell r="E91"/>
          <cell r="F91">
            <v>31785</v>
          </cell>
          <cell r="G91" t="str">
            <v>Hameln</v>
          </cell>
          <cell r="H91" t="str">
            <v>Kuhlmannstr. 11</v>
          </cell>
          <cell r="I91" t="str">
            <v>ute.gruhl@vorwerk-teppich.de</v>
          </cell>
        </row>
        <row r="92">
          <cell r="A92" t="str">
            <v>H150</v>
          </cell>
          <cell r="B92" t="str">
            <v>Tour Series GmbH</v>
          </cell>
          <cell r="C92" t="str">
            <v>J</v>
          </cell>
          <cell r="D92" t="str">
            <v>Detlev Karre</v>
          </cell>
          <cell r="E92"/>
          <cell r="F92">
            <v>30159</v>
          </cell>
          <cell r="G92" t="str">
            <v>Hannover</v>
          </cell>
          <cell r="H92" t="str">
            <v>Striehlstr. 3</v>
          </cell>
          <cell r="I92" t="str">
            <v>dkarre@tour-series.de</v>
          </cell>
        </row>
        <row r="93">
          <cell r="A93" t="str">
            <v>H151</v>
          </cell>
          <cell r="B93" t="str">
            <v>Beste Bau Regie GmbH</v>
          </cell>
          <cell r="C93" t="str">
            <v>J</v>
          </cell>
          <cell r="D93" t="str">
            <v>Jan Niclas Berkefeld</v>
          </cell>
          <cell r="E93"/>
          <cell r="F93">
            <v>31319</v>
          </cell>
          <cell r="G93" t="str">
            <v>Sehnde</v>
          </cell>
          <cell r="H93" t="str">
            <v>Mittelstraße 4</v>
          </cell>
          <cell r="I93" t="str">
            <v>jn.berkefeld@bestebau.de</v>
          </cell>
        </row>
        <row r="94">
          <cell r="A94" t="str">
            <v>H152</v>
          </cell>
          <cell r="B94" t="str">
            <v>Stadtentwässerung Hildesheim</v>
          </cell>
          <cell r="C94" t="str">
            <v>J</v>
          </cell>
          <cell r="D94" t="str">
            <v>Jens Wittke</v>
          </cell>
          <cell r="E94"/>
          <cell r="F94">
            <v>31139</v>
          </cell>
          <cell r="G94" t="str">
            <v>Hildesheim</v>
          </cell>
          <cell r="H94" t="str">
            <v>Schlesierstr. 3</v>
          </cell>
          <cell r="I94" t="str">
            <v>wittke.je@gmx.de</v>
          </cell>
        </row>
        <row r="95">
          <cell r="A95" t="str">
            <v>H154</v>
          </cell>
          <cell r="B95" t="str">
            <v>Deutsche R+S Dienstleistungen</v>
          </cell>
          <cell r="C95" t="str">
            <v>J</v>
          </cell>
          <cell r="D95" t="str">
            <v>Helge Heinz</v>
          </cell>
          <cell r="E95" t="str">
            <v>Verwaltungs- und Beteiligungs GmbH</v>
          </cell>
          <cell r="F95">
            <v>30539</v>
          </cell>
          <cell r="G95" t="str">
            <v>Hannover</v>
          </cell>
          <cell r="H95" t="str">
            <v>Weltausstellungsallee 19</v>
          </cell>
          <cell r="I95" t="str">
            <v>helge.heinz@deutsche-rs.de</v>
          </cell>
        </row>
        <row r="96">
          <cell r="A96" t="str">
            <v>H155</v>
          </cell>
          <cell r="B96" t="str">
            <v>Toyota Material Handling Deutschland GmbH</v>
          </cell>
          <cell r="C96" t="str">
            <v>J</v>
          </cell>
          <cell r="D96" t="str">
            <v>Ramona Breidenbach</v>
          </cell>
          <cell r="E96"/>
          <cell r="F96">
            <v>30913</v>
          </cell>
          <cell r="G96" t="str">
            <v>Isernhagen</v>
          </cell>
          <cell r="H96" t="str">
            <v>Hannoversche Str. 113</v>
          </cell>
          <cell r="I96" t="str">
            <v>ramona.breidenbach@de.toyota-industries.eu</v>
          </cell>
        </row>
        <row r="97">
          <cell r="A97" t="str">
            <v>H156</v>
          </cell>
          <cell r="B97" t="str">
            <v>Wipak Walsrode GmbH &amp; Co. KG</v>
          </cell>
          <cell r="C97" t="str">
            <v>J</v>
          </cell>
          <cell r="D97" t="str">
            <v>Astrid Reinke</v>
          </cell>
          <cell r="E97"/>
          <cell r="F97">
            <v>29699</v>
          </cell>
          <cell r="G97" t="str">
            <v>Bomlitz</v>
          </cell>
          <cell r="H97" t="str">
            <v>Bahnhofstraße 13</v>
          </cell>
          <cell r="I97" t="str">
            <v>walsrode_fi.DE.P.104276-1@docinbound.com</v>
          </cell>
        </row>
        <row r="98">
          <cell r="A98" t="str">
            <v>H158</v>
          </cell>
          <cell r="B98" t="str">
            <v>Toto-Lotto Niedersachsen GmbH</v>
          </cell>
          <cell r="C98" t="str">
            <v>J</v>
          </cell>
          <cell r="D98" t="str">
            <v>Klaus Biehl</v>
          </cell>
          <cell r="E98"/>
          <cell r="F98">
            <v>30519</v>
          </cell>
          <cell r="G98" t="str">
            <v>Hannover</v>
          </cell>
          <cell r="H98" t="str">
            <v>Am Tüv 2</v>
          </cell>
          <cell r="I98" t="str">
            <v>klaus.biehl@lotto-niedersachsen.de</v>
          </cell>
        </row>
        <row r="99">
          <cell r="A99" t="str">
            <v>H160</v>
          </cell>
          <cell r="B99" t="str">
            <v>PGS Gebäudereinigungs und Dienstleistungs GmbH</v>
          </cell>
          <cell r="C99" t="str">
            <v>J</v>
          </cell>
          <cell r="D99" t="str">
            <v>Wolfgang Deist</v>
          </cell>
          <cell r="E99"/>
          <cell r="F99">
            <v>30952</v>
          </cell>
          <cell r="G99" t="str">
            <v>Ronnenberg</v>
          </cell>
          <cell r="H99" t="str">
            <v>Hannoversche Str. 52 E</v>
          </cell>
          <cell r="I99" t="str">
            <v>PGS-GmbH@t-online.de</v>
          </cell>
        </row>
        <row r="100">
          <cell r="A100" t="str">
            <v>H162</v>
          </cell>
          <cell r="B100" t="str">
            <v>BWI Informationstechnik GmbH</v>
          </cell>
          <cell r="C100" t="str">
            <v>J</v>
          </cell>
          <cell r="D100" t="str">
            <v>Friedhelm Germer</v>
          </cell>
          <cell r="E100"/>
          <cell r="F100">
            <v>30179</v>
          </cell>
          <cell r="G100" t="str">
            <v>Hannover</v>
          </cell>
          <cell r="H100" t="str">
            <v>Fliegerstraße 11</v>
          </cell>
          <cell r="I100" t="str">
            <v>friedhelmgermer@gmail.com</v>
          </cell>
        </row>
        <row r="101">
          <cell r="A101" t="str">
            <v>H161</v>
          </cell>
          <cell r="B101" t="str">
            <v>IGS Südstadt</v>
          </cell>
          <cell r="C101" t="str">
            <v>J</v>
          </cell>
          <cell r="D101" t="str">
            <v>Klaus Peters</v>
          </cell>
          <cell r="E101"/>
          <cell r="F101">
            <v>30173</v>
          </cell>
          <cell r="G101" t="str">
            <v>Hannover</v>
          </cell>
          <cell r="H101" t="str">
            <v>Altenbekener Damm 20</v>
          </cell>
          <cell r="I101" t="str">
            <v>k.peters.jev@gmx.de</v>
          </cell>
        </row>
        <row r="102">
          <cell r="A102" t="str">
            <v>H164</v>
          </cell>
          <cell r="B102" t="str">
            <v>Continental AG</v>
          </cell>
          <cell r="C102" t="str">
            <v>N</v>
          </cell>
          <cell r="D102" t="str">
            <v>Christiane Hilbrig</v>
          </cell>
          <cell r="E102" t="str">
            <v>BSG Conti</v>
          </cell>
          <cell r="F102">
            <v>31157</v>
          </cell>
          <cell r="G102" t="str">
            <v>Sarstedt</v>
          </cell>
          <cell r="H102" t="str">
            <v>St.-Nikolai-Str. 12</v>
          </cell>
          <cell r="I102" t="str">
            <v>chilbrig@t-online.de</v>
          </cell>
        </row>
        <row r="103">
          <cell r="A103" t="str">
            <v>H166</v>
          </cell>
          <cell r="B103" t="str">
            <v>Wedig Labortischplatten GmbH</v>
          </cell>
          <cell r="C103" t="str">
            <v>J</v>
          </cell>
          <cell r="D103" t="str">
            <v>Christian Wedig</v>
          </cell>
          <cell r="E103"/>
          <cell r="F103">
            <v>29227</v>
          </cell>
          <cell r="G103" t="str">
            <v>Celle</v>
          </cell>
          <cell r="H103" t="str">
            <v>Wernrusstrasse 12</v>
          </cell>
          <cell r="I103" t="str">
            <v>christian-wedig@t-online.de</v>
          </cell>
        </row>
        <row r="104">
          <cell r="A104" t="str">
            <v>H167</v>
          </cell>
          <cell r="B104" t="str">
            <v>Region Hannover</v>
          </cell>
          <cell r="C104" t="str">
            <v>J</v>
          </cell>
          <cell r="D104" t="str">
            <v>Franck Hauschild</v>
          </cell>
          <cell r="E104"/>
          <cell r="F104">
            <v>30169</v>
          </cell>
          <cell r="G104" t="str">
            <v>Hannover</v>
          </cell>
          <cell r="H104" t="str">
            <v>Hildesheimer Str. 20</v>
          </cell>
          <cell r="I104" t="str">
            <v>franck.hauschild@region-hannover.de</v>
          </cell>
        </row>
        <row r="105">
          <cell r="A105" t="str">
            <v>H168</v>
          </cell>
          <cell r="B105" t="str">
            <v>Konica Minolta Europe &amp; Deutschland</v>
          </cell>
          <cell r="C105" t="str">
            <v>J</v>
          </cell>
          <cell r="D105" t="str">
            <v>Hans-Eric Seyda</v>
          </cell>
          <cell r="E105"/>
          <cell r="F105">
            <v>30855</v>
          </cell>
          <cell r="G105" t="str">
            <v>Langenhagen</v>
          </cell>
          <cell r="H105" t="str">
            <v>Europaallee 17</v>
          </cell>
          <cell r="I105" t="str">
            <v xml:space="preserve">Hans-Eric.Seyda@KonicaMinolta.eu </v>
          </cell>
        </row>
        <row r="106">
          <cell r="A106" t="str">
            <v>H170</v>
          </cell>
          <cell r="B106" t="str">
            <v>ExxonMobil Production Deutschland GmbH</v>
          </cell>
          <cell r="C106" t="str">
            <v>J</v>
          </cell>
          <cell r="D106" t="str">
            <v xml:space="preserve">Rainer Sevenich </v>
          </cell>
          <cell r="E106" t="str">
            <v>SC Schwarz-Gold</v>
          </cell>
          <cell r="F106">
            <v>30659</v>
          </cell>
          <cell r="G106" t="str">
            <v>Hannover</v>
          </cell>
          <cell r="H106" t="str">
            <v>Riethorst 12</v>
          </cell>
          <cell r="I106" t="str">
            <v>rainer.sevenich@exxonmobil.com</v>
          </cell>
        </row>
        <row r="107">
          <cell r="A107" t="str">
            <v>H172</v>
          </cell>
          <cell r="B107" t="str">
            <v>NSK Heizhaus14</v>
          </cell>
          <cell r="C107" t="str">
            <v>J</v>
          </cell>
          <cell r="D107" t="str">
            <v>Uwe Hillmann</v>
          </cell>
          <cell r="E107"/>
          <cell r="F107">
            <v>30455</v>
          </cell>
          <cell r="G107" t="str">
            <v>Hannover</v>
          </cell>
          <cell r="H107" t="str">
            <v>Ludwig-Richter-Str. 3A</v>
          </cell>
          <cell r="I107" t="str">
            <v>heizhaus14@gmail.com</v>
          </cell>
        </row>
        <row r="108">
          <cell r="A108" t="str">
            <v>H174</v>
          </cell>
          <cell r="B108" t="str">
            <v>The Bulldozers</v>
          </cell>
          <cell r="C108" t="str">
            <v>N</v>
          </cell>
          <cell r="D108" t="str">
            <v>Friedhelm Sterling</v>
          </cell>
          <cell r="E108"/>
          <cell r="F108">
            <v>31832</v>
          </cell>
          <cell r="G108" t="str">
            <v>Springe</v>
          </cell>
          <cell r="H108" t="str">
            <v>Gografenwinkel 3</v>
          </cell>
          <cell r="I108" t="str">
            <v>familie.sterling@t-online.de</v>
          </cell>
        </row>
        <row r="109">
          <cell r="A109" t="str">
            <v>H176</v>
          </cell>
          <cell r="B109" t="str">
            <v>Wilde &amp; Edlich Steuerberater</v>
          </cell>
          <cell r="C109" t="str">
            <v>J</v>
          </cell>
          <cell r="D109" t="str">
            <v>Ann-Cathrin Wilde</v>
          </cell>
          <cell r="E109"/>
          <cell r="F109">
            <v>30926</v>
          </cell>
          <cell r="G109" t="str">
            <v>Seelze</v>
          </cell>
          <cell r="H109" t="str">
            <v>Eschenweg 2</v>
          </cell>
          <cell r="I109" t="str">
            <v>ann-cathrin.wilde@wilde-edlich.de</v>
          </cell>
        </row>
        <row r="110">
          <cell r="A110" t="str">
            <v>H180</v>
          </cell>
          <cell r="B110" t="str">
            <v>MTU Maintenance Hannover GmbH</v>
          </cell>
          <cell r="C110" t="str">
            <v>J</v>
          </cell>
          <cell r="D110" t="str">
            <v xml:space="preserve">Claudia Kowollik </v>
          </cell>
          <cell r="E110"/>
          <cell r="F110">
            <v>30855</v>
          </cell>
          <cell r="G110" t="str">
            <v>Langenhagen</v>
          </cell>
          <cell r="H110" t="str">
            <v>Münchner Str. 31</v>
          </cell>
          <cell r="I110" t="str">
            <v xml:space="preserve">Claudia.Kowollik@mtu.de </v>
          </cell>
        </row>
        <row r="111">
          <cell r="A111" t="str">
            <v>H180a</v>
          </cell>
          <cell r="B111" t="str">
            <v>MTU Maintenance Hannover GmbH</v>
          </cell>
          <cell r="C111" t="str">
            <v>J</v>
          </cell>
          <cell r="D111" t="str">
            <v xml:space="preserve">Claudia Kowollik </v>
          </cell>
          <cell r="E111"/>
          <cell r="F111">
            <v>30856</v>
          </cell>
          <cell r="G111" t="str">
            <v>Langenhagen</v>
          </cell>
          <cell r="H111" t="str">
            <v>Münchner Str. 32</v>
          </cell>
          <cell r="I111" t="str">
            <v xml:space="preserve">Claudia.Kowollik@mtu.de </v>
          </cell>
        </row>
        <row r="112">
          <cell r="A112" t="str">
            <v>H180b</v>
          </cell>
          <cell r="B112" t="str">
            <v>MTU Maintenance Hannover GmbH - Externe MA</v>
          </cell>
          <cell r="C112" t="str">
            <v>N</v>
          </cell>
          <cell r="D112" t="str">
            <v>Marius Trenschel</v>
          </cell>
          <cell r="E112" t="str">
            <v xml:space="preserve">,  </v>
          </cell>
          <cell r="F112">
            <v>30827</v>
          </cell>
          <cell r="G112" t="str">
            <v>Garbsen</v>
          </cell>
          <cell r="H112" t="str">
            <v>Dorfstr. 17</v>
          </cell>
          <cell r="I112" t="str">
            <v>trenschelone@googlemail.com</v>
          </cell>
        </row>
        <row r="113">
          <cell r="A113" t="str">
            <v>H182</v>
          </cell>
          <cell r="B113" t="str">
            <v>Mercedes-Benz LC Hannover</v>
          </cell>
          <cell r="C113" t="str">
            <v>J</v>
          </cell>
          <cell r="D113" t="str">
            <v>Ludger Wenzel</v>
          </cell>
          <cell r="E113" t="str">
            <v>Standort SG Stern LC. Hannover</v>
          </cell>
          <cell r="F113">
            <v>30453</v>
          </cell>
          <cell r="G113" t="str">
            <v>Hannover</v>
          </cell>
          <cell r="H113" t="str">
            <v>Mercedesstraße 9</v>
          </cell>
          <cell r="I113" t="str">
            <v>ludger.wenzel@daimler.com</v>
          </cell>
        </row>
        <row r="114">
          <cell r="A114" t="str">
            <v>H183</v>
          </cell>
          <cell r="B114" t="str">
            <v>GH Aircraft Engine Consulting</v>
          </cell>
          <cell r="C114" t="str">
            <v>N</v>
          </cell>
          <cell r="D114" t="str">
            <v xml:space="preserve">Manfred Groß </v>
          </cell>
          <cell r="E114"/>
          <cell r="F114">
            <v>30559</v>
          </cell>
          <cell r="G114" t="str">
            <v>Hannover</v>
          </cell>
          <cell r="H114" t="str">
            <v>Bleekstr. 22</v>
          </cell>
          <cell r="I114" t="str">
            <v>m.grosszqd@gmail.com</v>
          </cell>
        </row>
        <row r="115">
          <cell r="A115" t="str">
            <v>H184</v>
          </cell>
          <cell r="B115" t="str">
            <v>COC AG</v>
          </cell>
          <cell r="C115" t="str">
            <v>J</v>
          </cell>
          <cell r="D115" t="str">
            <v>Volker Everts</v>
          </cell>
          <cell r="E115"/>
          <cell r="F115">
            <v>30177</v>
          </cell>
          <cell r="G115" t="str">
            <v>Hannover</v>
          </cell>
          <cell r="H115" t="str">
            <v>Günter-Wagner Allee 23</v>
          </cell>
          <cell r="I115" t="str">
            <v>volker.everts@coc-ag.de</v>
          </cell>
        </row>
        <row r="116">
          <cell r="A116" t="str">
            <v>H186</v>
          </cell>
          <cell r="B116" t="str">
            <v>IT-P GmbH</v>
          </cell>
          <cell r="C116" t="str">
            <v>J</v>
          </cell>
          <cell r="D116" t="str">
            <v xml:space="preserve">Matthias Funke </v>
          </cell>
          <cell r="E116"/>
          <cell r="F116">
            <v>30173</v>
          </cell>
          <cell r="G116" t="str">
            <v>Hannover</v>
          </cell>
          <cell r="H116" t="str">
            <v>Seligmannallee 6</v>
          </cell>
          <cell r="I116" t="str">
            <v>Personalmanagement@it-p.de</v>
          </cell>
        </row>
        <row r="117">
          <cell r="A117" t="str">
            <v>H188</v>
          </cell>
          <cell r="B117" t="str">
            <v xml:space="preserve">Sonepar Deutschland </v>
          </cell>
          <cell r="C117" t="str">
            <v>J</v>
          </cell>
          <cell r="D117" t="str">
            <v>z. Hd. Ralf Reinbacher</v>
          </cell>
          <cell r="E117" t="str">
            <v xml:space="preserve">Region Nord-Ost GmbH    </v>
          </cell>
          <cell r="F117">
            <v>30453</v>
          </cell>
          <cell r="G117" t="str">
            <v>Hannover</v>
          </cell>
          <cell r="H117" t="str">
            <v>Südfeldstr.7</v>
          </cell>
          <cell r="I117" t="str">
            <v>ralf.reinbacher@sonepar.de</v>
          </cell>
        </row>
        <row r="118">
          <cell r="A118" t="str">
            <v>H190</v>
          </cell>
          <cell r="B118" t="str">
            <v>Einzelmitglieder - BSV</v>
          </cell>
          <cell r="C118" t="str">
            <v>N</v>
          </cell>
          <cell r="D118" t="str">
            <v>--- Einzelrechnung ---</v>
          </cell>
          <cell r="E118"/>
          <cell r="F118"/>
          <cell r="G118"/>
          <cell r="H118"/>
          <cell r="I118"/>
        </row>
        <row r="119">
          <cell r="A119" t="str">
            <v>H190a</v>
          </cell>
          <cell r="B119" t="str">
            <v>Einzelmitglied</v>
          </cell>
          <cell r="C119" t="str">
            <v>N</v>
          </cell>
          <cell r="D119" t="str">
            <v>Andreas Kebel</v>
          </cell>
          <cell r="E119"/>
          <cell r="F119">
            <v>30852</v>
          </cell>
          <cell r="G119" t="str">
            <v>Garbsen</v>
          </cell>
          <cell r="H119" t="str">
            <v>Hannoversche Str. 138a</v>
          </cell>
          <cell r="I119" t="str">
            <v>andreaskebel@bsv-hannover.de</v>
          </cell>
        </row>
        <row r="120">
          <cell r="A120" t="str">
            <v>H190b</v>
          </cell>
          <cell r="B120" t="str">
            <v>Einzelmitglied</v>
          </cell>
          <cell r="C120" t="str">
            <v>N</v>
          </cell>
          <cell r="D120" t="str">
            <v>Mirja Maassen</v>
          </cell>
          <cell r="E120"/>
          <cell r="F120">
            <v>30177</v>
          </cell>
          <cell r="G120" t="str">
            <v>Hannover</v>
          </cell>
          <cell r="H120" t="str">
            <v>Spitzwegstr. 3</v>
          </cell>
          <cell r="I120" t="str">
            <v>Mirja.Maassen@maassvoll.de</v>
          </cell>
        </row>
        <row r="121">
          <cell r="A121" t="str">
            <v>H190c</v>
          </cell>
          <cell r="B121" t="str">
            <v>Einzelmitglied</v>
          </cell>
          <cell r="C121" t="str">
            <v>N</v>
          </cell>
          <cell r="D121" t="str">
            <v>Petra Lambach</v>
          </cell>
          <cell r="E121"/>
          <cell r="F121">
            <v>30419</v>
          </cell>
          <cell r="G121" t="str">
            <v>Hannover</v>
          </cell>
          <cell r="H121" t="str">
            <v>Am Herrenhäuser Bahnhof 7A</v>
          </cell>
          <cell r="I121" t="str">
            <v>p.lambach@bsv-hannover.de</v>
          </cell>
        </row>
        <row r="122">
          <cell r="A122" t="str">
            <v>H190d</v>
          </cell>
          <cell r="B122" t="str">
            <v>Einzelmitglied</v>
          </cell>
          <cell r="C122"/>
          <cell r="D122"/>
          <cell r="E122"/>
          <cell r="F122"/>
          <cell r="G122"/>
          <cell r="H122"/>
          <cell r="I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</row>
        <row r="126">
          <cell r="A126" t="str">
            <v>X</v>
          </cell>
          <cell r="B126"/>
          <cell r="C126"/>
          <cell r="D126"/>
          <cell r="E126"/>
          <cell r="F126"/>
          <cell r="G126"/>
          <cell r="H126"/>
          <cell r="I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</row>
        <row r="128">
          <cell r="A128"/>
          <cell r="B128"/>
          <cell r="C128"/>
          <cell r="D128"/>
          <cell r="E128"/>
          <cell r="F128" t="str">
            <v/>
          </cell>
          <cell r="G128" t="str">
            <v/>
          </cell>
          <cell r="H128" t="str">
            <v/>
          </cell>
          <cell r="I128"/>
        </row>
      </sheetData>
      <sheetData sheetId="3">
        <row r="3">
          <cell r="E3" t="str">
            <v>H006</v>
          </cell>
          <cell r="F3" t="str">
            <v>350-006</v>
          </cell>
          <cell r="G3" t="str">
            <v>350-006</v>
          </cell>
          <cell r="H3" t="str">
            <v>Blau Weiß Bahlsen</v>
          </cell>
          <cell r="I3" t="str">
            <v>Bahlsen Werk III</v>
          </cell>
          <cell r="J3">
            <v>410008</v>
          </cell>
        </row>
        <row r="4">
          <cell r="E4" t="str">
            <v>H017</v>
          </cell>
          <cell r="F4" t="str">
            <v>350-017</v>
          </cell>
          <cell r="G4" t="str">
            <v>350-017</v>
          </cell>
          <cell r="H4" t="str">
            <v>Commerzbank</v>
          </cell>
          <cell r="I4" t="str">
            <v>Commerzbank Hannover</v>
          </cell>
          <cell r="J4">
            <v>410017</v>
          </cell>
        </row>
        <row r="5">
          <cell r="E5" t="str">
            <v>H022</v>
          </cell>
          <cell r="F5" t="str">
            <v>350-022</v>
          </cell>
          <cell r="G5" t="str">
            <v>350-022</v>
          </cell>
          <cell r="H5" t="str">
            <v>Fit im Sport Frankfurt e.V.</v>
          </cell>
          <cell r="I5" t="str">
            <v>Fit im Sport Frankfurt e.V.</v>
          </cell>
          <cell r="J5">
            <v>410200</v>
          </cell>
        </row>
        <row r="6">
          <cell r="E6" t="str">
            <v>H025</v>
          </cell>
          <cell r="F6" t="str">
            <v>350-025</v>
          </cell>
          <cell r="G6" t="str">
            <v>350-025</v>
          </cell>
          <cell r="H6" t="str">
            <v>Deutsche Hypothekenbank</v>
          </cell>
          <cell r="I6" t="str">
            <v>Deutsche Hypothekenbank</v>
          </cell>
          <cell r="J6">
            <v>410021</v>
          </cell>
        </row>
        <row r="7">
          <cell r="E7" t="str">
            <v>H026</v>
          </cell>
          <cell r="F7"/>
          <cell r="G7" t="str">
            <v>350-026</v>
          </cell>
          <cell r="H7" t="str">
            <v>Hannover Rück</v>
          </cell>
          <cell r="I7" t="str">
            <v>Hannover Rück SE</v>
          </cell>
          <cell r="J7">
            <v>410144</v>
          </cell>
        </row>
        <row r="8">
          <cell r="E8" t="str">
            <v>H026a</v>
          </cell>
          <cell r="F8" t="str">
            <v>350-026</v>
          </cell>
          <cell r="G8" t="str">
            <v>350-026</v>
          </cell>
          <cell r="H8" t="str">
            <v>Hannover Rück Volleyball</v>
          </cell>
          <cell r="I8" t="str">
            <v>Hannover Rück SE</v>
          </cell>
          <cell r="J8">
            <v>410144</v>
          </cell>
        </row>
        <row r="9">
          <cell r="E9" t="str">
            <v>H026b</v>
          </cell>
          <cell r="F9" t="str">
            <v>350-026</v>
          </cell>
          <cell r="G9" t="str">
            <v>350-026</v>
          </cell>
          <cell r="H9" t="str">
            <v>Hannover Rück Tischtennis</v>
          </cell>
          <cell r="I9" t="str">
            <v>Hannover Rück SE</v>
          </cell>
          <cell r="J9">
            <v>410144</v>
          </cell>
        </row>
        <row r="10">
          <cell r="E10" t="str">
            <v>H026c</v>
          </cell>
          <cell r="F10" t="str">
            <v>350-026</v>
          </cell>
          <cell r="G10" t="str">
            <v>350-026</v>
          </cell>
          <cell r="H10" t="str">
            <v>Hannover Rück Tischtennis-Extern</v>
          </cell>
          <cell r="I10" t="str">
            <v>Hannover Rück SE</v>
          </cell>
          <cell r="J10">
            <v>410144</v>
          </cell>
        </row>
        <row r="11">
          <cell r="E11" t="str">
            <v>H027</v>
          </cell>
          <cell r="F11"/>
          <cell r="G11" t="str">
            <v>350-027</v>
          </cell>
          <cell r="H11" t="str">
            <v>Feuerwehr Hannover</v>
          </cell>
          <cell r="I11" t="str">
            <v>Feuerwehr Hannover</v>
          </cell>
          <cell r="J11">
            <v>410027</v>
          </cell>
        </row>
        <row r="12">
          <cell r="E12" t="str">
            <v>H027a</v>
          </cell>
          <cell r="F12" t="str">
            <v>350-027</v>
          </cell>
          <cell r="G12" t="str">
            <v>350-027</v>
          </cell>
          <cell r="H12" t="str">
            <v>Feuerwehr Hannover</v>
          </cell>
          <cell r="I12" t="str">
            <v>Feuerwehr Hannover</v>
          </cell>
          <cell r="J12">
            <v>410027</v>
          </cell>
        </row>
        <row r="13">
          <cell r="E13" t="str">
            <v>H027b</v>
          </cell>
          <cell r="F13"/>
          <cell r="G13" t="str">
            <v>350-027</v>
          </cell>
          <cell r="H13" t="str">
            <v>Feuerwehr Firebugs</v>
          </cell>
          <cell r="I13" t="str">
            <v>Feuerwehr Hannover</v>
          </cell>
          <cell r="J13">
            <v>410027</v>
          </cell>
        </row>
        <row r="14">
          <cell r="E14" t="str">
            <v>H029</v>
          </cell>
          <cell r="F14" t="str">
            <v>350-029</v>
          </cell>
          <cell r="G14" t="str">
            <v>350-029</v>
          </cell>
          <cell r="H14" t="str">
            <v>Finanzamt Hannover Mitte</v>
          </cell>
          <cell r="I14" t="str">
            <v>Finanzamt Hannover Mitte</v>
          </cell>
          <cell r="J14">
            <v>410050</v>
          </cell>
        </row>
        <row r="15">
          <cell r="E15" t="str">
            <v>H031</v>
          </cell>
          <cell r="F15" t="str">
            <v>350-031</v>
          </cell>
          <cell r="G15" t="str">
            <v>350-031</v>
          </cell>
          <cell r="H15" t="str">
            <v>Airport Hannover</v>
          </cell>
          <cell r="I15" t="str">
            <v>Flughafen Hannover-Langenhagen GmbH</v>
          </cell>
          <cell r="J15">
            <v>410029</v>
          </cell>
        </row>
        <row r="16">
          <cell r="E16" t="str">
            <v>H039</v>
          </cell>
          <cell r="F16" t="str">
            <v>350-039</v>
          </cell>
          <cell r="G16" t="str">
            <v>350-039</v>
          </cell>
          <cell r="H16" t="str">
            <v>TIW</v>
          </cell>
          <cell r="I16" t="str">
            <v xml:space="preserve">T I W </v>
          </cell>
          <cell r="J16">
            <v>410207</v>
          </cell>
        </row>
        <row r="17">
          <cell r="E17" t="str">
            <v>H045</v>
          </cell>
          <cell r="F17"/>
          <cell r="G17" t="str">
            <v>350-045</v>
          </cell>
          <cell r="H17" t="str">
            <v>VHV-Versicherungen</v>
          </cell>
          <cell r="I17" t="str">
            <v>VHV - Versicherungen</v>
          </cell>
          <cell r="J17">
            <v>410066</v>
          </cell>
        </row>
        <row r="18">
          <cell r="E18" t="str">
            <v>H045a</v>
          </cell>
          <cell r="F18" t="str">
            <v>350-045</v>
          </cell>
          <cell r="G18" t="str">
            <v>350-045</v>
          </cell>
          <cell r="H18" t="str">
            <v>VHV - Tischtennis</v>
          </cell>
          <cell r="I18" t="str">
            <v>VHV - Versicherungen</v>
          </cell>
          <cell r="J18">
            <v>410066</v>
          </cell>
        </row>
        <row r="19">
          <cell r="E19" t="str">
            <v>H045b</v>
          </cell>
          <cell r="F19" t="str">
            <v>350-046</v>
          </cell>
          <cell r="G19" t="str">
            <v>350-045</v>
          </cell>
          <cell r="H19" t="str">
            <v>VHV - Golf</v>
          </cell>
          <cell r="I19" t="str">
            <v>VHV - Versicherungen</v>
          </cell>
          <cell r="J19">
            <v>410066</v>
          </cell>
        </row>
        <row r="20">
          <cell r="E20" t="str">
            <v>H045c</v>
          </cell>
          <cell r="F20"/>
          <cell r="G20" t="str">
            <v>350-045</v>
          </cell>
          <cell r="H20" t="str">
            <v>VHV - Radsport</v>
          </cell>
          <cell r="I20" t="str">
            <v>VHV - Versicherungen</v>
          </cell>
          <cell r="J20">
            <v>410066</v>
          </cell>
        </row>
        <row r="21">
          <cell r="E21" t="str">
            <v>H045d</v>
          </cell>
          <cell r="F21"/>
          <cell r="G21" t="str">
            <v>350-045</v>
          </cell>
          <cell r="H21" t="str">
            <v>VHV - Fussball</v>
          </cell>
          <cell r="I21" t="str">
            <v>VHV - Versicherungen</v>
          </cell>
          <cell r="J21">
            <v>410066</v>
          </cell>
        </row>
        <row r="22">
          <cell r="E22" t="str">
            <v>H045e</v>
          </cell>
          <cell r="F22"/>
          <cell r="G22" t="str">
            <v>350-045</v>
          </cell>
          <cell r="H22" t="str">
            <v>VHV - Reiten</v>
          </cell>
          <cell r="I22" t="str">
            <v>VHV - Versicherungen</v>
          </cell>
          <cell r="J22">
            <v>410066</v>
          </cell>
        </row>
        <row r="23">
          <cell r="E23" t="str">
            <v>H045f</v>
          </cell>
          <cell r="F23"/>
          <cell r="G23" t="str">
            <v>350-045</v>
          </cell>
          <cell r="H23" t="str">
            <v>VHV - Volleyball</v>
          </cell>
          <cell r="I23" t="str">
            <v>VHV - Versicherungen</v>
          </cell>
          <cell r="J23">
            <v>410066</v>
          </cell>
        </row>
        <row r="24">
          <cell r="E24" t="str">
            <v>H045g</v>
          </cell>
          <cell r="F24"/>
          <cell r="G24" t="str">
            <v>350-045</v>
          </cell>
          <cell r="H24" t="str">
            <v>VHV - Bowling</v>
          </cell>
          <cell r="I24" t="str">
            <v>VHV - Versicherungen</v>
          </cell>
          <cell r="J24">
            <v>410066</v>
          </cell>
        </row>
        <row r="25">
          <cell r="E25" t="str">
            <v>H045x</v>
          </cell>
          <cell r="F25"/>
          <cell r="G25" t="str">
            <v>350-045</v>
          </cell>
          <cell r="H25" t="str">
            <v>VHV - Extern</v>
          </cell>
          <cell r="I25" t="str">
            <v>VHV - Versicherungen</v>
          </cell>
          <cell r="J25">
            <v>410066</v>
          </cell>
        </row>
        <row r="26">
          <cell r="E26" t="str">
            <v>H051</v>
          </cell>
          <cell r="F26" t="str">
            <v>350-051</v>
          </cell>
          <cell r="G26" t="str">
            <v>350-051</v>
          </cell>
          <cell r="H26" t="str">
            <v>IBM Klub</v>
          </cell>
          <cell r="I26" t="str">
            <v>IBM Klub Hannover e. V.</v>
          </cell>
          <cell r="J26">
            <v>410054</v>
          </cell>
        </row>
        <row r="27">
          <cell r="E27" t="str">
            <v>H052</v>
          </cell>
          <cell r="F27" t="str">
            <v>350-052</v>
          </cell>
          <cell r="G27" t="str">
            <v>350-052</v>
          </cell>
          <cell r="H27" t="str">
            <v>IBM - Skat</v>
          </cell>
          <cell r="I27" t="str">
            <v>IBM</v>
          </cell>
          <cell r="J27">
            <v>410220</v>
          </cell>
        </row>
        <row r="28">
          <cell r="E28" t="str">
            <v>H053</v>
          </cell>
          <cell r="F28"/>
          <cell r="G28" t="str">
            <v>350-053</v>
          </cell>
          <cell r="H28" t="str">
            <v>BSG Solvay</v>
          </cell>
          <cell r="I28" t="str">
            <v>Solvay GmbH</v>
          </cell>
          <cell r="J28">
            <v>410105</v>
          </cell>
        </row>
        <row r="29">
          <cell r="E29" t="str">
            <v>H053a</v>
          </cell>
          <cell r="F29" t="str">
            <v>350-053</v>
          </cell>
          <cell r="G29" t="str">
            <v>350-053</v>
          </cell>
          <cell r="H29" t="str">
            <v>BSG Solvay - Fa. Solvay</v>
          </cell>
          <cell r="I29" t="str">
            <v>Solvay GmbH</v>
          </cell>
          <cell r="J29">
            <v>410105</v>
          </cell>
        </row>
        <row r="30">
          <cell r="E30" t="str">
            <v>H053b</v>
          </cell>
          <cell r="F30" t="str">
            <v>350-100</v>
          </cell>
          <cell r="G30" t="str">
            <v>350-053</v>
          </cell>
          <cell r="H30" t="str">
            <v>BSG Solvay - Fa. Abbott</v>
          </cell>
          <cell r="I30" t="str">
            <v>Abbott Laboratories GmbH</v>
          </cell>
          <cell r="J30">
            <v>410105</v>
          </cell>
        </row>
        <row r="31">
          <cell r="E31" t="str">
            <v>H053c</v>
          </cell>
          <cell r="F31" t="str">
            <v>350-100</v>
          </cell>
          <cell r="G31" t="str">
            <v>350-053</v>
          </cell>
          <cell r="H31" t="str">
            <v>BSG Solvay - Fa. Abbott-Extern-c</v>
          </cell>
          <cell r="I31" t="str">
            <v>Abbott Laboratories GmbH</v>
          </cell>
          <cell r="J31">
            <v>410105</v>
          </cell>
        </row>
        <row r="32">
          <cell r="E32" t="str">
            <v>H053d</v>
          </cell>
          <cell r="F32" t="str">
            <v>350-100</v>
          </cell>
          <cell r="G32" t="str">
            <v>350-053</v>
          </cell>
          <cell r="H32" t="str">
            <v>BSG Solvay - Fa. Abbott-Extern-d</v>
          </cell>
          <cell r="I32" t="str">
            <v>Abbott Laboratories GmbH</v>
          </cell>
          <cell r="J32">
            <v>410105</v>
          </cell>
        </row>
        <row r="33">
          <cell r="E33" t="str">
            <v>H053e</v>
          </cell>
          <cell r="F33" t="str">
            <v>350-100</v>
          </cell>
          <cell r="G33" t="str">
            <v>350-053</v>
          </cell>
          <cell r="H33" t="str">
            <v>BSG Solvay - Fa. Abbott-Extern-e</v>
          </cell>
          <cell r="I33" t="str">
            <v>Abbott Laboratories GmbH</v>
          </cell>
          <cell r="J33">
            <v>410105</v>
          </cell>
        </row>
        <row r="34">
          <cell r="E34" t="str">
            <v>H053f</v>
          </cell>
          <cell r="F34" t="str">
            <v>350-100</v>
          </cell>
          <cell r="G34" t="str">
            <v>350-053</v>
          </cell>
          <cell r="H34" t="str">
            <v>BSG Solvay - Fa. Abbott-Extern-f</v>
          </cell>
          <cell r="I34" t="str">
            <v>Abbott Laboratories GmbH</v>
          </cell>
          <cell r="J34">
            <v>410105</v>
          </cell>
        </row>
        <row r="35">
          <cell r="E35" t="str">
            <v>H053g</v>
          </cell>
          <cell r="F35" t="str">
            <v>350-100</v>
          </cell>
          <cell r="G35" t="str">
            <v>350-053</v>
          </cell>
          <cell r="H35" t="str">
            <v>BSG Solvay - Fa. Abbott-Extern-g</v>
          </cell>
          <cell r="I35" t="str">
            <v>Abbott Laboratories GmbH</v>
          </cell>
          <cell r="J35">
            <v>410105</v>
          </cell>
        </row>
        <row r="36">
          <cell r="E36" t="str">
            <v>H058</v>
          </cell>
          <cell r="F36" t="str">
            <v>350-058</v>
          </cell>
          <cell r="G36" t="str">
            <v>350-058</v>
          </cell>
          <cell r="H36" t="str">
            <v>Krage Spedition</v>
          </cell>
          <cell r="I36" t="str">
            <v>Krage Speditionsgesellschaft GmbH</v>
          </cell>
          <cell r="J36">
            <v>410060</v>
          </cell>
        </row>
        <row r="37">
          <cell r="E37" t="str">
            <v>H062</v>
          </cell>
          <cell r="F37" t="str">
            <v>350-062</v>
          </cell>
          <cell r="G37" t="str">
            <v>350-062</v>
          </cell>
          <cell r="H37" t="str">
            <v>Deutsche Rentenversicherung</v>
          </cell>
          <cell r="I37" t="str">
            <v>Deutsche Rentenversicherung</v>
          </cell>
          <cell r="J37">
            <v>410064</v>
          </cell>
        </row>
        <row r="38">
          <cell r="E38" t="str">
            <v>H073</v>
          </cell>
          <cell r="F38"/>
          <cell r="G38" t="str">
            <v>350-073</v>
          </cell>
          <cell r="H38" t="str">
            <v>Nord LB</v>
          </cell>
          <cell r="I38" t="str">
            <v>Norddeutsche Landesbank Girozentrale</v>
          </cell>
          <cell r="J38">
            <v>410074</v>
          </cell>
        </row>
        <row r="39">
          <cell r="E39" t="str">
            <v>H073a</v>
          </cell>
          <cell r="F39" t="str">
            <v>350-073</v>
          </cell>
          <cell r="G39" t="str">
            <v>350-073</v>
          </cell>
          <cell r="H39" t="str">
            <v>Nord LB - Bowling</v>
          </cell>
          <cell r="I39" t="str">
            <v>Norddeutsche Landesbank Girozentrale</v>
          </cell>
          <cell r="J39">
            <v>410074</v>
          </cell>
        </row>
        <row r="40">
          <cell r="E40" t="str">
            <v>H073b</v>
          </cell>
          <cell r="F40" t="str">
            <v>350-073</v>
          </cell>
          <cell r="G40" t="str">
            <v>350-073</v>
          </cell>
          <cell r="H40" t="str">
            <v>Nord LB - Feierabendfußball</v>
          </cell>
          <cell r="I40" t="str">
            <v>Norddeutsche Landesbank Girozentrale</v>
          </cell>
          <cell r="J40">
            <v>410074</v>
          </cell>
        </row>
        <row r="41">
          <cell r="E41" t="str">
            <v>H073c</v>
          </cell>
          <cell r="F41" t="str">
            <v>350-073</v>
          </cell>
          <cell r="G41" t="str">
            <v>350-073</v>
          </cell>
          <cell r="H41" t="str">
            <v>Nord LB - Golf</v>
          </cell>
          <cell r="I41" t="str">
            <v>Norddeutsche Landesbank Girozentrale</v>
          </cell>
          <cell r="J41">
            <v>410074</v>
          </cell>
        </row>
        <row r="42">
          <cell r="E42" t="str">
            <v>H073d</v>
          </cell>
          <cell r="F42" t="str">
            <v>350-073</v>
          </cell>
          <cell r="G42" t="str">
            <v>350-073</v>
          </cell>
          <cell r="H42" t="str">
            <v>Nord LB - Volleyball</v>
          </cell>
          <cell r="I42" t="str">
            <v>Norddeutsche Landesbank Girozentrale</v>
          </cell>
          <cell r="J42">
            <v>410074</v>
          </cell>
        </row>
        <row r="43">
          <cell r="E43" t="str">
            <v>H073e</v>
          </cell>
          <cell r="F43" t="str">
            <v>350-073</v>
          </cell>
          <cell r="G43" t="str">
            <v>350-073</v>
          </cell>
          <cell r="H43" t="str">
            <v>Nord LB Abt. Gesundheitswesen</v>
          </cell>
          <cell r="I43" t="str">
            <v>Norddeutsche Landesbank Girozentrale</v>
          </cell>
          <cell r="J43">
            <v>410074</v>
          </cell>
        </row>
        <row r="44">
          <cell r="E44" t="str">
            <v>H077</v>
          </cell>
          <cell r="F44" t="str">
            <v>350-077</v>
          </cell>
          <cell r="G44" t="str">
            <v>350-077</v>
          </cell>
          <cell r="H44" t="str">
            <v>Universal Sports</v>
          </cell>
          <cell r="I44" t="str">
            <v>Spielgemeinschaft Universal Sports</v>
          </cell>
          <cell r="J44">
            <v>410190</v>
          </cell>
        </row>
        <row r="45">
          <cell r="E45" t="str">
            <v>H082</v>
          </cell>
          <cell r="F45" t="str">
            <v>350-082</v>
          </cell>
          <cell r="G45" t="str">
            <v>350-082</v>
          </cell>
          <cell r="H45" t="str">
            <v>E.ON Netz</v>
          </cell>
          <cell r="I45" t="str">
            <v xml:space="preserve">E.ON Netz GmbH </v>
          </cell>
          <cell r="J45">
            <v>410177</v>
          </cell>
        </row>
        <row r="46">
          <cell r="E46" t="str">
            <v>H083</v>
          </cell>
          <cell r="F46" t="str">
            <v>350-083</v>
          </cell>
          <cell r="G46" t="str">
            <v>350-083</v>
          </cell>
          <cell r="H46" t="str">
            <v>TenneT</v>
          </cell>
          <cell r="I46" t="str">
            <v>TenneT TSO GmbH</v>
          </cell>
          <cell r="J46">
            <v>410206</v>
          </cell>
        </row>
        <row r="47">
          <cell r="E47" t="str">
            <v>H084</v>
          </cell>
          <cell r="F47"/>
          <cell r="G47" t="str">
            <v>350-084</v>
          </cell>
          <cell r="H47" t="str">
            <v>Reemtsma</v>
          </cell>
          <cell r="I47" t="str">
            <v>Reemtsma Cigarettenfabrik GmbH</v>
          </cell>
          <cell r="J47">
            <v>410090</v>
          </cell>
        </row>
        <row r="48">
          <cell r="E48" t="str">
            <v>H084a</v>
          </cell>
          <cell r="F48" t="str">
            <v>350-084</v>
          </cell>
          <cell r="G48" t="str">
            <v>350-084</v>
          </cell>
          <cell r="H48" t="str">
            <v>Reemtsma</v>
          </cell>
          <cell r="I48" t="str">
            <v>Reemtsma Cigarettenfabrik GmbH</v>
          </cell>
          <cell r="J48">
            <v>410090</v>
          </cell>
        </row>
        <row r="49">
          <cell r="E49" t="str">
            <v>H084b</v>
          </cell>
          <cell r="F49" t="str">
            <v>350-084</v>
          </cell>
          <cell r="G49" t="str">
            <v>350-084</v>
          </cell>
          <cell r="H49" t="str">
            <v>Reemtsma-Drachenboot</v>
          </cell>
          <cell r="I49" t="str">
            <v>Reemtsma Cigarettenfabrik GmbH</v>
          </cell>
          <cell r="J49">
            <v>410090</v>
          </cell>
        </row>
        <row r="50">
          <cell r="E50" t="str">
            <v>H085</v>
          </cell>
          <cell r="F50" t="str">
            <v>350-085</v>
          </cell>
          <cell r="G50" t="str">
            <v>350-085</v>
          </cell>
          <cell r="H50" t="str">
            <v>MTN Crackers</v>
          </cell>
          <cell r="I50" t="str">
            <v>MTN Fahrdienste Hannover GmbH</v>
          </cell>
          <cell r="J50">
            <v>410210</v>
          </cell>
        </row>
        <row r="51">
          <cell r="E51" t="str">
            <v>H086</v>
          </cell>
          <cell r="F51" t="str">
            <v>350-086</v>
          </cell>
          <cell r="G51" t="str">
            <v>350-086</v>
          </cell>
          <cell r="H51" t="str">
            <v>Honeywell</v>
          </cell>
          <cell r="I51" t="str">
            <v>Honeywell</v>
          </cell>
          <cell r="J51">
            <v>410092</v>
          </cell>
        </row>
        <row r="52">
          <cell r="E52" t="str">
            <v>H092</v>
          </cell>
          <cell r="F52" t="str">
            <v>350-092</v>
          </cell>
          <cell r="G52" t="str">
            <v>350-092</v>
          </cell>
          <cell r="H52" t="str">
            <v>Sennheiser Elektronic</v>
          </cell>
          <cell r="I52" t="str">
            <v>Sennheiser electronic GmbH&amp;Co.KG</v>
          </cell>
          <cell r="J52">
            <v>410101</v>
          </cell>
        </row>
        <row r="53">
          <cell r="E53" t="str">
            <v>H095</v>
          </cell>
          <cell r="F53" t="str">
            <v>350-095</v>
          </cell>
          <cell r="G53" t="str">
            <v>350-095</v>
          </cell>
          <cell r="H53" t="str">
            <v xml:space="preserve">AGRAVIS Raiffeisen AG </v>
          </cell>
          <cell r="I53" t="str">
            <v xml:space="preserve">AGRAVIS Raiffeisen AG </v>
          </cell>
          <cell r="J53">
            <v>410215</v>
          </cell>
        </row>
        <row r="54">
          <cell r="E54" t="str">
            <v>H096</v>
          </cell>
          <cell r="F54"/>
          <cell r="G54" t="str">
            <v>350-096</v>
          </cell>
          <cell r="H54" t="str">
            <v>TUI AG</v>
          </cell>
          <cell r="I54" t="str">
            <v>TUI AG</v>
          </cell>
          <cell r="J54">
            <v>410183</v>
          </cell>
        </row>
        <row r="55">
          <cell r="E55" t="str">
            <v>H096a</v>
          </cell>
          <cell r="F55" t="str">
            <v>350-096</v>
          </cell>
          <cell r="G55" t="str">
            <v>350-096</v>
          </cell>
          <cell r="H55" t="str">
            <v>TUI -Bowling</v>
          </cell>
          <cell r="I55" t="str">
            <v>TUI AG</v>
          </cell>
          <cell r="J55">
            <v>410183</v>
          </cell>
        </row>
        <row r="56">
          <cell r="E56" t="str">
            <v>H096b</v>
          </cell>
          <cell r="F56" t="str">
            <v>350-096</v>
          </cell>
          <cell r="G56" t="str">
            <v>350-096</v>
          </cell>
          <cell r="H56" t="str">
            <v>TUI -Volleyball</v>
          </cell>
          <cell r="I56" t="str">
            <v>TUI AG</v>
          </cell>
          <cell r="J56">
            <v>410183</v>
          </cell>
        </row>
        <row r="57">
          <cell r="E57" t="str">
            <v>H097</v>
          </cell>
          <cell r="F57" t="str">
            <v>350-097</v>
          </cell>
          <cell r="G57" t="str">
            <v>350-097</v>
          </cell>
          <cell r="H57" t="str">
            <v>Continentale Versicherung</v>
          </cell>
          <cell r="I57" t="str">
            <v>Continentale KV</v>
          </cell>
          <cell r="J57">
            <v>410211</v>
          </cell>
        </row>
        <row r="58">
          <cell r="E58" t="str">
            <v>H098</v>
          </cell>
          <cell r="F58" t="str">
            <v>350-098</v>
          </cell>
          <cell r="G58" t="str">
            <v>350-098</v>
          </cell>
          <cell r="H58" t="str">
            <v>Swiss Life</v>
          </cell>
          <cell r="I58" t="str">
            <v>Swiss Life Deutschland Holding GmbH</v>
          </cell>
          <cell r="J58">
            <v>410209</v>
          </cell>
        </row>
        <row r="59">
          <cell r="E59" t="str">
            <v>H101</v>
          </cell>
          <cell r="F59" t="str">
            <v>350-101</v>
          </cell>
          <cell r="G59" t="str">
            <v>350-101</v>
          </cell>
          <cell r="H59" t="str">
            <v>Sparkasse Hannover</v>
          </cell>
          <cell r="I59" t="str">
            <v>Sparkasse Hannover</v>
          </cell>
          <cell r="J59">
            <v>410047</v>
          </cell>
        </row>
        <row r="60">
          <cell r="E60" t="str">
            <v>H104</v>
          </cell>
          <cell r="F60" t="str">
            <v>350-104</v>
          </cell>
          <cell r="G60" t="str">
            <v>350-104</v>
          </cell>
          <cell r="H60" t="str">
            <v>Stadtwerke Hannover</v>
          </cell>
          <cell r="I60" t="str">
            <v>Stadtwerke Hannover</v>
          </cell>
          <cell r="J60">
            <v>410049</v>
          </cell>
        </row>
        <row r="61">
          <cell r="E61" t="str">
            <v>H105</v>
          </cell>
          <cell r="F61" t="str">
            <v>350-105</v>
          </cell>
          <cell r="G61" t="str">
            <v>350-105</v>
          </cell>
          <cell r="H61" t="str">
            <v>Treffpunkt Alt Laatzen</v>
          </cell>
          <cell r="I61" t="str">
            <v>Treffpunkt Alt Laatzen</v>
          </cell>
          <cell r="J61">
            <v>410202</v>
          </cell>
        </row>
        <row r="62">
          <cell r="E62" t="str">
            <v>H106</v>
          </cell>
          <cell r="F62" t="str">
            <v>350-106</v>
          </cell>
          <cell r="G62" t="str">
            <v>350-106</v>
          </cell>
          <cell r="H62" t="str">
            <v>Barmer Ersatzkasse</v>
          </cell>
          <cell r="I62" t="str">
            <v>Barmer GEK</v>
          </cell>
          <cell r="J62">
            <v>410199</v>
          </cell>
        </row>
        <row r="63">
          <cell r="E63" t="str">
            <v>H107</v>
          </cell>
          <cell r="F63" t="str">
            <v>350-107</v>
          </cell>
          <cell r="G63" t="str">
            <v>350-107</v>
          </cell>
          <cell r="H63" t="str">
            <v>Team Sumo</v>
          </cell>
          <cell r="I63" t="str">
            <v>Team Sumo</v>
          </cell>
          <cell r="J63">
            <v>410205</v>
          </cell>
        </row>
        <row r="64">
          <cell r="E64" t="str">
            <v>H109</v>
          </cell>
          <cell r="F64" t="str">
            <v>350-109</v>
          </cell>
          <cell r="G64" t="str">
            <v>350-109</v>
          </cell>
          <cell r="H64" t="str">
            <v>Minimax</v>
          </cell>
          <cell r="I64" t="str">
            <v xml:space="preserve">Minimax </v>
          </cell>
          <cell r="J64">
            <v>410201</v>
          </cell>
        </row>
        <row r="65">
          <cell r="E65" t="str">
            <v>H110</v>
          </cell>
          <cell r="F65" t="str">
            <v>350-110</v>
          </cell>
          <cell r="G65" t="str">
            <v>350-110</v>
          </cell>
          <cell r="H65" t="str">
            <v>T-VOS</v>
          </cell>
          <cell r="I65" t="str">
            <v>Technischer Vor Ort Service</v>
          </cell>
          <cell r="J65">
            <v>410204</v>
          </cell>
        </row>
        <row r="66">
          <cell r="E66" t="str">
            <v>H111</v>
          </cell>
          <cell r="F66" t="str">
            <v>350-111</v>
          </cell>
          <cell r="G66" t="str">
            <v>350-111</v>
          </cell>
          <cell r="H66" t="str">
            <v>üstra-Sportgemeinschaft</v>
          </cell>
          <cell r="I66" t="str">
            <v>üstra</v>
          </cell>
          <cell r="J66">
            <v>410112</v>
          </cell>
        </row>
        <row r="67">
          <cell r="E67" t="str">
            <v>H115</v>
          </cell>
          <cell r="F67" t="str">
            <v>350-115</v>
          </cell>
          <cell r="G67" t="str">
            <v>350-115</v>
          </cell>
          <cell r="H67" t="str">
            <v>Verlag Madsack</v>
          </cell>
          <cell r="I67" t="str">
            <v>Verlagsgesellschaft Madsack GmbH &amp; CO. KG</v>
          </cell>
          <cell r="J67">
            <v>410068</v>
          </cell>
        </row>
        <row r="68">
          <cell r="E68" t="str">
            <v>H116</v>
          </cell>
          <cell r="F68"/>
          <cell r="G68" t="str">
            <v>350-116</v>
          </cell>
          <cell r="H68" t="str">
            <v>VGH Versicherungen</v>
          </cell>
          <cell r="I68" t="str">
            <v>VGH Versicherungen</v>
          </cell>
          <cell r="J68">
            <v>410113</v>
          </cell>
        </row>
        <row r="69">
          <cell r="E69" t="str">
            <v>H116a</v>
          </cell>
          <cell r="F69" t="str">
            <v>350-116</v>
          </cell>
          <cell r="G69" t="str">
            <v>350-116</v>
          </cell>
          <cell r="H69" t="str">
            <v>VGH - Tischtennis</v>
          </cell>
          <cell r="I69" t="str">
            <v>VGH Versicherungen</v>
          </cell>
          <cell r="J69">
            <v>410113</v>
          </cell>
        </row>
        <row r="70">
          <cell r="E70" t="str">
            <v>H116b</v>
          </cell>
          <cell r="F70" t="str">
            <v>350-116</v>
          </cell>
          <cell r="G70" t="str">
            <v>350-116</v>
          </cell>
          <cell r="H70" t="str">
            <v>VGH - Bowling</v>
          </cell>
          <cell r="I70" t="str">
            <v>VGH Versicherungen</v>
          </cell>
          <cell r="J70">
            <v>410113</v>
          </cell>
        </row>
        <row r="71">
          <cell r="E71" t="str">
            <v>H116c</v>
          </cell>
          <cell r="F71" t="str">
            <v>350-116</v>
          </cell>
          <cell r="G71" t="str">
            <v>350-116</v>
          </cell>
          <cell r="H71" t="str">
            <v>VGH - Tennis</v>
          </cell>
          <cell r="I71" t="str">
            <v>VGH Versicherungen</v>
          </cell>
          <cell r="J71">
            <v>410113</v>
          </cell>
        </row>
        <row r="72">
          <cell r="E72" t="str">
            <v>H116d</v>
          </cell>
          <cell r="F72" t="str">
            <v>350-117</v>
          </cell>
          <cell r="G72" t="str">
            <v>350-116</v>
          </cell>
          <cell r="H72" t="str">
            <v>VGH - Externe</v>
          </cell>
          <cell r="I72" t="str">
            <v>VGH Versicherungen</v>
          </cell>
          <cell r="J72">
            <v>410113</v>
          </cell>
        </row>
        <row r="73">
          <cell r="E73" t="str">
            <v>H116e</v>
          </cell>
          <cell r="F73" t="str">
            <v>350-119</v>
          </cell>
          <cell r="G73" t="str">
            <v>350-116</v>
          </cell>
          <cell r="H73" t="str">
            <v>VGH - Badminton</v>
          </cell>
          <cell r="I73" t="str">
            <v>VGH Versicherungen</v>
          </cell>
          <cell r="J73">
            <v>410113</v>
          </cell>
        </row>
        <row r="74">
          <cell r="E74" t="str">
            <v>H116f</v>
          </cell>
          <cell r="F74"/>
          <cell r="G74" t="str">
            <v>350-116</v>
          </cell>
          <cell r="H74" t="str">
            <v>VGH - Golf</v>
          </cell>
          <cell r="I74" t="str">
            <v>VGH Versicherungen</v>
          </cell>
          <cell r="J74">
            <v>410113</v>
          </cell>
        </row>
        <row r="75">
          <cell r="E75" t="str">
            <v>H117</v>
          </cell>
          <cell r="F75" t="str">
            <v>350-117</v>
          </cell>
          <cell r="G75" t="str">
            <v>350-117</v>
          </cell>
          <cell r="H75" t="str">
            <v>Hannoversche Volksbank</v>
          </cell>
          <cell r="I75" t="str">
            <v>Hannoversche Volksbank</v>
          </cell>
          <cell r="J75">
            <v>410118</v>
          </cell>
        </row>
        <row r="76">
          <cell r="E76" t="str">
            <v>H118</v>
          </cell>
          <cell r="F76" t="str">
            <v>350-118</v>
          </cell>
          <cell r="G76" t="str">
            <v>350-118</v>
          </cell>
          <cell r="H76" t="str">
            <v>MB Elemente</v>
          </cell>
          <cell r="I76" t="str">
            <v>M/B Elemente</v>
          </cell>
          <cell r="J76">
            <v>410216</v>
          </cell>
        </row>
        <row r="77">
          <cell r="E77" t="str">
            <v>H120</v>
          </cell>
          <cell r="F77" t="str">
            <v>350-120</v>
          </cell>
          <cell r="G77" t="str">
            <v>350-120</v>
          </cell>
          <cell r="H77" t="str">
            <v>Tischtennis Bundeswehr</v>
          </cell>
          <cell r="I77" t="str">
            <v>BSG Bundeswehr</v>
          </cell>
          <cell r="J77">
            <v>410191</v>
          </cell>
        </row>
        <row r="78">
          <cell r="E78" t="str">
            <v>H122</v>
          </cell>
          <cell r="F78"/>
          <cell r="G78" t="str">
            <v>350-122</v>
          </cell>
          <cell r="H78" t="str">
            <v>NDR</v>
          </cell>
          <cell r="I78" t="str">
            <v>NDR LFH Niedersachsen</v>
          </cell>
          <cell r="J78">
            <v>410002</v>
          </cell>
        </row>
        <row r="79">
          <cell r="E79" t="str">
            <v>H124</v>
          </cell>
          <cell r="F79"/>
          <cell r="G79" t="str">
            <v>350-124</v>
          </cell>
          <cell r="H79" t="str">
            <v>AWO JuS Hannover</v>
          </cell>
          <cell r="I79" t="str">
            <v>AWO Jugend- &amp; Sozialdienste GmbH</v>
          </cell>
          <cell r="J79">
            <v>410003</v>
          </cell>
        </row>
        <row r="80">
          <cell r="E80" t="str">
            <v>H125</v>
          </cell>
          <cell r="F80" t="str">
            <v>350-125</v>
          </cell>
          <cell r="G80" t="str">
            <v>350-125</v>
          </cell>
          <cell r="H80" t="str">
            <v>DZ BANK</v>
          </cell>
          <cell r="I80" t="str">
            <v>DZ BANK AG</v>
          </cell>
          <cell r="J80">
            <v>410218</v>
          </cell>
        </row>
        <row r="81">
          <cell r="E81" t="str">
            <v>H126</v>
          </cell>
          <cell r="F81"/>
          <cell r="G81" t="str">
            <v>350-126</v>
          </cell>
          <cell r="H81" t="str">
            <v>Ingenieurgesellschaft Grabe</v>
          </cell>
          <cell r="I81" t="str">
            <v>Ingenieurgesellschaft Grabe mbH</v>
          </cell>
          <cell r="J81"/>
        </row>
        <row r="82">
          <cell r="E82" t="str">
            <v>H130</v>
          </cell>
          <cell r="F82" t="str">
            <v>350-130</v>
          </cell>
          <cell r="G82" t="str">
            <v>350-130</v>
          </cell>
          <cell r="H82" t="str">
            <v>Fotomars</v>
          </cell>
          <cell r="I82" t="str">
            <v>Fotomars</v>
          </cell>
          <cell r="J82">
            <v>410217</v>
          </cell>
        </row>
        <row r="83">
          <cell r="E83" t="str">
            <v>H131</v>
          </cell>
          <cell r="F83" t="str">
            <v>350-131</v>
          </cell>
          <cell r="G83" t="str">
            <v>350-131</v>
          </cell>
          <cell r="H83" t="str">
            <v>Mecklenburgische Versicherung</v>
          </cell>
          <cell r="I83" t="str">
            <v>Mecklenburgische Versicherungsgruppe</v>
          </cell>
          <cell r="J83">
            <v>410116</v>
          </cell>
        </row>
        <row r="84">
          <cell r="E84" t="str">
            <v>H133</v>
          </cell>
          <cell r="F84" t="str">
            <v>350-133</v>
          </cell>
          <cell r="G84" t="str">
            <v>350-133</v>
          </cell>
          <cell r="H84" t="str">
            <v>Aventics</v>
          </cell>
          <cell r="I84" t="str">
            <v>Aventics GmbH</v>
          </cell>
          <cell r="J84">
            <v>410091</v>
          </cell>
        </row>
        <row r="85">
          <cell r="E85" t="str">
            <v>H136</v>
          </cell>
          <cell r="F85" t="str">
            <v>350-136</v>
          </cell>
          <cell r="G85" t="str">
            <v>350-136</v>
          </cell>
          <cell r="H85" t="str">
            <v>Motorsportteam</v>
          </cell>
          <cell r="I85" t="str">
            <v>Motorsportteam</v>
          </cell>
          <cell r="J85">
            <v>410208</v>
          </cell>
        </row>
        <row r="86">
          <cell r="E86" t="str">
            <v>H141</v>
          </cell>
          <cell r="F86" t="str">
            <v>350-141</v>
          </cell>
          <cell r="G86" t="str">
            <v>350-141</v>
          </cell>
          <cell r="H86" t="str">
            <v>Maschsee Bowling Team</v>
          </cell>
          <cell r="I86" t="str">
            <v>GSK Bowling am Maschsee GmbH</v>
          </cell>
          <cell r="J86">
            <v>410186</v>
          </cell>
        </row>
        <row r="87">
          <cell r="E87" t="str">
            <v>H142</v>
          </cell>
          <cell r="F87"/>
          <cell r="G87" t="str">
            <v>350-142</v>
          </cell>
          <cell r="H87" t="str">
            <v>Apontas</v>
          </cell>
          <cell r="I87" t="str">
            <v>Apontas GmbH &amp; Co. KG</v>
          </cell>
          <cell r="J87" t="str">
            <v>neu</v>
          </cell>
        </row>
        <row r="88">
          <cell r="E88" t="str">
            <v>H144</v>
          </cell>
          <cell r="F88"/>
          <cell r="G88" t="str">
            <v>350-144</v>
          </cell>
          <cell r="H88" t="str">
            <v>Fahrlehrer-Service</v>
          </cell>
          <cell r="I88" t="str">
            <v>Fahrlehrer-Service GmbH Niedersachsen</v>
          </cell>
          <cell r="J88">
            <v>410004</v>
          </cell>
        </row>
        <row r="89">
          <cell r="E89" t="str">
            <v>H146</v>
          </cell>
          <cell r="F89"/>
          <cell r="G89" t="str">
            <v>350-146</v>
          </cell>
          <cell r="H89" t="str">
            <v>Laser Quantum</v>
          </cell>
          <cell r="I89" t="str">
            <v>Venteon Laser Technologies GmbH</v>
          </cell>
          <cell r="J89" t="str">
            <v>neu</v>
          </cell>
        </row>
        <row r="90">
          <cell r="E90" t="str">
            <v>H148</v>
          </cell>
          <cell r="F90" t="str">
            <v>350-148</v>
          </cell>
          <cell r="G90" t="str">
            <v>350-148</v>
          </cell>
          <cell r="H90" t="str">
            <v>Vorwerk Teppichwerke</v>
          </cell>
          <cell r="I90" t="str">
            <v>Vorwerk Teppichwerke</v>
          </cell>
          <cell r="J90">
            <v>410161</v>
          </cell>
        </row>
        <row r="91">
          <cell r="E91" t="str">
            <v>H150</v>
          </cell>
          <cell r="F91" t="str">
            <v>350-150</v>
          </cell>
          <cell r="G91" t="str">
            <v>350-150</v>
          </cell>
          <cell r="H91" t="str">
            <v>Tour Series</v>
          </cell>
          <cell r="I91" t="str">
            <v>Tour Series GmbH</v>
          </cell>
          <cell r="J91">
            <v>410219</v>
          </cell>
        </row>
        <row r="92">
          <cell r="E92" t="str">
            <v>H151</v>
          </cell>
          <cell r="F92"/>
          <cell r="G92" t="str">
            <v>350-151</v>
          </cell>
          <cell r="H92" t="str">
            <v>Beste Bau Regie GmbH</v>
          </cell>
          <cell r="I92" t="str">
            <v>Beste Bau Regie GmbH</v>
          </cell>
          <cell r="J92" t="str">
            <v>neu</v>
          </cell>
        </row>
        <row r="93">
          <cell r="E93" t="str">
            <v>H152</v>
          </cell>
          <cell r="F93"/>
          <cell r="G93" t="str">
            <v>350-152</v>
          </cell>
          <cell r="H93" t="str">
            <v>Team SEHI</v>
          </cell>
          <cell r="I93" t="str">
            <v>Stadtentwässerung Hildesheim</v>
          </cell>
          <cell r="J93">
            <v>410227</v>
          </cell>
        </row>
        <row r="94">
          <cell r="E94" t="str">
            <v>H154</v>
          </cell>
          <cell r="F94"/>
          <cell r="G94" t="str">
            <v>350-154</v>
          </cell>
          <cell r="H94" t="str">
            <v>R+S Dienstleistungen</v>
          </cell>
          <cell r="I94" t="str">
            <v>Deutsche R+S Dienstleistungen Verwaltungs- und Beteiligungs GmbH</v>
          </cell>
          <cell r="J94">
            <v>410229</v>
          </cell>
        </row>
        <row r="95">
          <cell r="E95" t="str">
            <v>H155</v>
          </cell>
          <cell r="F95" t="str">
            <v>350-155</v>
          </cell>
          <cell r="G95" t="str">
            <v>350-155</v>
          </cell>
          <cell r="H95" t="str">
            <v>Toyota Deutschland</v>
          </cell>
          <cell r="I95" t="str">
            <v>Toyota Material Handling Deutschland GmbH</v>
          </cell>
          <cell r="J95">
            <v>410166</v>
          </cell>
        </row>
        <row r="96">
          <cell r="E96" t="str">
            <v>H156</v>
          </cell>
          <cell r="F96"/>
          <cell r="G96" t="str">
            <v>350-156</v>
          </cell>
          <cell r="H96" t="str">
            <v xml:space="preserve">Wipak Walsrode </v>
          </cell>
          <cell r="I96" t="str">
            <v>Wipak Walsrode GmbH &amp; Co. KG</v>
          </cell>
          <cell r="J96">
            <v>410228</v>
          </cell>
        </row>
        <row r="97">
          <cell r="E97" t="str">
            <v>H158</v>
          </cell>
          <cell r="F97"/>
          <cell r="G97" t="str">
            <v>350-158</v>
          </cell>
          <cell r="H97" t="str">
            <v>Lotto</v>
          </cell>
          <cell r="I97" t="str">
            <v>Toto-Lotto Niedersachsen GmbH</v>
          </cell>
          <cell r="J97" t="str">
            <v>neu</v>
          </cell>
        </row>
        <row r="98">
          <cell r="E98" t="str">
            <v>H160</v>
          </cell>
          <cell r="F98"/>
          <cell r="G98" t="str">
            <v>350-160</v>
          </cell>
          <cell r="H98" t="str">
            <v>PGS GmbH</v>
          </cell>
          <cell r="I98" t="str">
            <v>PGS Gebäudereinigungs und Dienstleistungs GmbH</v>
          </cell>
          <cell r="J98">
            <v>410221</v>
          </cell>
        </row>
        <row r="99">
          <cell r="E99" t="str">
            <v>H161</v>
          </cell>
          <cell r="F99"/>
          <cell r="G99" t="str">
            <v>350-161</v>
          </cell>
          <cell r="H99" t="str">
            <v>IGS Südstadt</v>
          </cell>
          <cell r="I99" t="str">
            <v>IGS Südstadt</v>
          </cell>
          <cell r="J99">
            <v>410005</v>
          </cell>
        </row>
        <row r="100">
          <cell r="E100" t="str">
            <v>H162</v>
          </cell>
          <cell r="F100"/>
          <cell r="G100" t="str">
            <v>350-162</v>
          </cell>
          <cell r="H100" t="str">
            <v>BSG-Siemens</v>
          </cell>
          <cell r="I100" t="str">
            <v>BWI Informationstechnik GmbH</v>
          </cell>
          <cell r="J100">
            <v>410224</v>
          </cell>
        </row>
        <row r="101">
          <cell r="E101" t="str">
            <v>H164</v>
          </cell>
          <cell r="F101"/>
          <cell r="G101" t="str">
            <v>350-164</v>
          </cell>
          <cell r="H101" t="str">
            <v>BSG Conti</v>
          </cell>
          <cell r="I101" t="str">
            <v>Continental AG</v>
          </cell>
          <cell r="J101">
            <v>410225</v>
          </cell>
        </row>
        <row r="102">
          <cell r="E102" t="str">
            <v>H166</v>
          </cell>
          <cell r="F102"/>
          <cell r="G102" t="str">
            <v>350-166</v>
          </cell>
          <cell r="H102" t="str">
            <v>Labortischplatten Wedig</v>
          </cell>
          <cell r="I102" t="str">
            <v>Wedig Labortischplatten GmbH</v>
          </cell>
          <cell r="J102">
            <v>410226</v>
          </cell>
        </row>
        <row r="103">
          <cell r="E103" t="str">
            <v>H167</v>
          </cell>
          <cell r="F103" t="str">
            <v>350-167</v>
          </cell>
          <cell r="G103" t="str">
            <v>350-167</v>
          </cell>
          <cell r="H103" t="str">
            <v>Region Hannover</v>
          </cell>
          <cell r="I103" t="str">
            <v>Region Hannover</v>
          </cell>
          <cell r="J103">
            <v>410043</v>
          </cell>
        </row>
        <row r="104">
          <cell r="E104" t="str">
            <v>H168</v>
          </cell>
          <cell r="F104"/>
          <cell r="G104" t="str">
            <v>350-168</v>
          </cell>
          <cell r="H104" t="str">
            <v>Konica Minolta</v>
          </cell>
          <cell r="I104" t="str">
            <v>Konica Minolta Europe &amp; Deutschland</v>
          </cell>
          <cell r="J104">
            <v>410001</v>
          </cell>
        </row>
        <row r="105">
          <cell r="E105" t="str">
            <v>H170</v>
          </cell>
          <cell r="F105"/>
          <cell r="G105" t="str">
            <v>350-170</v>
          </cell>
          <cell r="H105" t="str">
            <v>SC Schwarz-Gold</v>
          </cell>
          <cell r="I105" t="str">
            <v>ExxonMobil Production Deutschland GmbH</v>
          </cell>
          <cell r="J105">
            <v>410006</v>
          </cell>
        </row>
        <row r="106">
          <cell r="E106" t="str">
            <v>H172</v>
          </cell>
          <cell r="F106"/>
          <cell r="G106" t="str">
            <v>350-172</v>
          </cell>
          <cell r="H106" t="str">
            <v>NSK Heizhaus14</v>
          </cell>
          <cell r="I106" t="str">
            <v>NSK Heizhaus14</v>
          </cell>
          <cell r="J106"/>
        </row>
        <row r="107">
          <cell r="E107" t="str">
            <v>H174</v>
          </cell>
          <cell r="F107" t="str">
            <v>350-174</v>
          </cell>
          <cell r="G107" t="str">
            <v>350-174</v>
          </cell>
          <cell r="H107" t="str">
            <v>The Bulldozers</v>
          </cell>
          <cell r="I107" t="str">
            <v>The Bulldozers</v>
          </cell>
          <cell r="J107">
            <v>410026</v>
          </cell>
        </row>
        <row r="108">
          <cell r="E108" t="str">
            <v>H176</v>
          </cell>
          <cell r="F108" t="str">
            <v>350-176</v>
          </cell>
          <cell r="G108" t="str">
            <v>350-176</v>
          </cell>
          <cell r="H108" t="str">
            <v>Wilde &amp; Edlich STB</v>
          </cell>
          <cell r="I108" t="str">
            <v>Wilde &amp; Edlich Steuerberater</v>
          </cell>
          <cell r="J108">
            <v>410179</v>
          </cell>
        </row>
        <row r="109">
          <cell r="E109" t="str">
            <v>H180</v>
          </cell>
          <cell r="F109"/>
          <cell r="G109" t="str">
            <v>350-180</v>
          </cell>
          <cell r="H109" t="str">
            <v>MTU</v>
          </cell>
          <cell r="I109" t="str">
            <v>MTU Maintenance Hannover GmbH</v>
          </cell>
          <cell r="J109">
            <v>410231</v>
          </cell>
        </row>
        <row r="110">
          <cell r="E110" t="str">
            <v>H180a</v>
          </cell>
          <cell r="F110"/>
          <cell r="G110" t="str">
            <v>350-180</v>
          </cell>
          <cell r="H110" t="str">
            <v>MTU</v>
          </cell>
          <cell r="I110" t="str">
            <v>MTU Maintenance Hannover GmbH</v>
          </cell>
          <cell r="J110">
            <v>410231</v>
          </cell>
        </row>
        <row r="111">
          <cell r="E111" t="str">
            <v>H180b</v>
          </cell>
          <cell r="F111"/>
          <cell r="G111" t="str">
            <v>350-180</v>
          </cell>
          <cell r="H111" t="str">
            <v>MTU-Extern</v>
          </cell>
          <cell r="I111" t="str">
            <v>MTU Maintenance Hannover GmbH - Externe MA</v>
          </cell>
          <cell r="J111">
            <v>410231</v>
          </cell>
        </row>
        <row r="112">
          <cell r="E112" t="str">
            <v>H182</v>
          </cell>
          <cell r="F112"/>
          <cell r="G112" t="str">
            <v>350-182</v>
          </cell>
          <cell r="H112" t="str">
            <v>SG Stern - LC Hannover</v>
          </cell>
          <cell r="I112" t="str">
            <v>Mercedes-Benz LC Hannover</v>
          </cell>
          <cell r="J112">
            <v>410197</v>
          </cell>
        </row>
        <row r="113">
          <cell r="E113" t="str">
            <v>H183</v>
          </cell>
          <cell r="F113"/>
          <cell r="G113" t="str">
            <v>350-183</v>
          </cell>
          <cell r="H113" t="str">
            <v>GH Aircraft Engine Consulting</v>
          </cell>
          <cell r="I113" t="str">
            <v>GH Aircraft Engine Consulting</v>
          </cell>
          <cell r="J113">
            <v>410007</v>
          </cell>
        </row>
        <row r="114">
          <cell r="E114" t="str">
            <v>H184</v>
          </cell>
          <cell r="F114"/>
          <cell r="G114" t="str">
            <v>350-184</v>
          </cell>
          <cell r="H114" t="str">
            <v>COC AG</v>
          </cell>
          <cell r="I114" t="str">
            <v>COC AG</v>
          </cell>
          <cell r="J114">
            <v>410230</v>
          </cell>
        </row>
        <row r="115">
          <cell r="E115" t="str">
            <v>H186</v>
          </cell>
          <cell r="F115"/>
          <cell r="G115" t="str">
            <v>350-186</v>
          </cell>
          <cell r="H115" t="str">
            <v>IT-P GmbH</v>
          </cell>
          <cell r="I115" t="str">
            <v>IT-P GmbH</v>
          </cell>
          <cell r="J115">
            <v>410232</v>
          </cell>
        </row>
        <row r="116">
          <cell r="E116" t="str">
            <v>H188</v>
          </cell>
          <cell r="F116" t="str">
            <v>350-188</v>
          </cell>
          <cell r="G116" t="str">
            <v>350-188</v>
          </cell>
          <cell r="H116" t="str">
            <v>Sonepar Hannover</v>
          </cell>
          <cell r="I116" t="str">
            <v xml:space="preserve">Sonepar Deutschland </v>
          </cell>
          <cell r="J116">
            <v>410198</v>
          </cell>
        </row>
        <row r="117">
          <cell r="E117" t="str">
            <v>H190</v>
          </cell>
          <cell r="F117"/>
          <cell r="G117" t="str">
            <v>350-190</v>
          </cell>
          <cell r="H117" t="str">
            <v>Einzelmitglieder</v>
          </cell>
          <cell r="I117" t="str">
            <v>Einzelmitglieder - BSV</v>
          </cell>
          <cell r="J117">
            <v>410203</v>
          </cell>
        </row>
        <row r="118">
          <cell r="E118" t="str">
            <v>H190a</v>
          </cell>
          <cell r="F118" t="str">
            <v>350-190</v>
          </cell>
          <cell r="G118" t="str">
            <v>350-190</v>
          </cell>
          <cell r="H118" t="str">
            <v>Einzelmitglied - Andreas Kebel</v>
          </cell>
          <cell r="I118" t="str">
            <v>Einzelmitglied</v>
          </cell>
          <cell r="J118">
            <v>410203</v>
          </cell>
        </row>
        <row r="119">
          <cell r="E119" t="str">
            <v>H190b</v>
          </cell>
          <cell r="F119" t="str">
            <v>350-190</v>
          </cell>
          <cell r="G119" t="str">
            <v>350-190</v>
          </cell>
          <cell r="H119" t="str">
            <v>Einzelmitglied - Mirja Maassen</v>
          </cell>
          <cell r="I119" t="str">
            <v>Einzelmitglied</v>
          </cell>
          <cell r="J119">
            <v>410203</v>
          </cell>
        </row>
        <row r="120">
          <cell r="E120" t="str">
            <v>H190c</v>
          </cell>
          <cell r="F120" t="str">
            <v>350-190</v>
          </cell>
          <cell r="G120" t="str">
            <v>350-190</v>
          </cell>
          <cell r="H120" t="str">
            <v>Einzelmitglied - Petra Lambach</v>
          </cell>
          <cell r="I120" t="str">
            <v>Einzelmitglied</v>
          </cell>
          <cell r="J120">
            <v>410203</v>
          </cell>
        </row>
        <row r="121">
          <cell r="E121" t="str">
            <v>H190d</v>
          </cell>
          <cell r="F121" t="str">
            <v>350-190</v>
          </cell>
          <cell r="G121" t="str">
            <v>350-190</v>
          </cell>
          <cell r="H121"/>
          <cell r="I121" t="str">
            <v>Einzelmitglied</v>
          </cell>
          <cell r="J121">
            <v>410203</v>
          </cell>
        </row>
        <row r="122">
          <cell r="E122" t="str">
            <v>X</v>
          </cell>
          <cell r="F122"/>
          <cell r="G122"/>
          <cell r="H122"/>
          <cell r="I122"/>
          <cell r="J122"/>
        </row>
        <row r="123">
          <cell r="E123"/>
          <cell r="F123"/>
          <cell r="G123"/>
          <cell r="H123"/>
          <cell r="I123"/>
          <cell r="J123"/>
        </row>
        <row r="124">
          <cell r="E124"/>
          <cell r="F124"/>
          <cell r="G124"/>
          <cell r="H124"/>
          <cell r="I124"/>
          <cell r="J124"/>
        </row>
        <row r="125">
          <cell r="E125"/>
          <cell r="F125"/>
          <cell r="G125"/>
          <cell r="H125"/>
          <cell r="I125"/>
          <cell r="J125"/>
        </row>
        <row r="126">
          <cell r="E126" t="str">
            <v>X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reich@bsv-hannove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L28"/>
  <sheetViews>
    <sheetView tabSelected="1" workbookViewId="0">
      <selection activeCell="O10" sqref="O10"/>
    </sheetView>
  </sheetViews>
  <sheetFormatPr baseColWidth="10" defaultRowHeight="15"/>
  <cols>
    <col min="1" max="4" width="3.7109375" style="17" bestFit="1" customWidth="1"/>
    <col min="5" max="5" width="20.7109375" customWidth="1"/>
    <col min="6" max="6" width="12" bestFit="1" customWidth="1"/>
    <col min="7" max="7" width="3.7109375" customWidth="1"/>
    <col min="8" max="8" width="21.7109375" customWidth="1"/>
    <col min="9" max="9" width="3.7109375" style="17" customWidth="1"/>
    <col min="10" max="10" width="3.7109375" style="17" bestFit="1" customWidth="1"/>
    <col min="11" max="11" width="6.7109375" style="17" customWidth="1"/>
    <col min="12" max="12" width="18.7109375" customWidth="1"/>
    <col min="13" max="13" width="10.140625" customWidth="1"/>
    <col min="14" max="15" width="3.7109375" style="17" bestFit="1" customWidth="1"/>
    <col min="16" max="16" width="17.7109375" customWidth="1"/>
    <col min="17" max="19" width="8.7109375" customWidth="1"/>
    <col min="20" max="22" width="3.7109375" customWidth="1"/>
  </cols>
  <sheetData>
    <row r="1" spans="1:38" ht="29.25" customHeight="1" thickBot="1">
      <c r="A1" s="20"/>
      <c r="B1" s="86" t="s">
        <v>34</v>
      </c>
      <c r="C1" s="86"/>
      <c r="D1" s="86"/>
      <c r="E1" s="86"/>
      <c r="F1" s="86"/>
      <c r="G1" s="86"/>
      <c r="H1" s="86"/>
      <c r="I1" s="19"/>
      <c r="J1" s="65"/>
      <c r="K1" s="19"/>
      <c r="L1" s="19"/>
      <c r="M1" s="19"/>
      <c r="N1" s="94" t="s">
        <v>35</v>
      </c>
      <c r="O1" s="95"/>
      <c r="P1" s="95"/>
      <c r="Q1" s="96"/>
      <c r="R1" s="19"/>
      <c r="S1" s="19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8" ht="15.75" thickBot="1">
      <c r="A2" s="20"/>
      <c r="B2" s="73" t="s">
        <v>55</v>
      </c>
      <c r="C2" s="20"/>
      <c r="D2" s="20"/>
      <c r="E2" s="19"/>
      <c r="F2" s="19"/>
      <c r="G2" s="19"/>
      <c r="H2" s="19"/>
      <c r="I2" s="20"/>
      <c r="J2" s="20"/>
      <c r="K2" s="20"/>
      <c r="L2" s="19"/>
      <c r="M2" s="19"/>
      <c r="N2" s="97" t="str">
        <f>IF(F4&lt;&gt;"",IF(VLOOKUP(F4,[1]Rechnung!$A$3:$I$150,3,TRUE)="J",VLOOKUP(F4,[1]Rechnung!$A$3:$I$150,2,TRUE),VLOOKUP(F4,[1]Rechnung!$A$3:$I$150,4,TRUE)),"")</f>
        <v/>
      </c>
      <c r="O2" s="98" t="str">
        <f>IF(D5&lt;&gt;"",IF(VLOOKUP(D5,[1]Rechnung!$A$3:$I$100,3,TRUE)="J",VLOOKUP(D5,[1]Rechnung!$A$3:$I$100,2,TRUE),VLOOKUP(D5,[1]Rechnung!$A$3:$I$100,4,TRUE)),"")</f>
        <v/>
      </c>
      <c r="P2" s="98" t="str">
        <f>IF(E5&lt;&gt;"",IF(VLOOKUP(E5,[1]Rechnung!$A$3:$I$100,3,TRUE)="J",VLOOKUP(E5,[1]Rechnung!$A$3:$I$100,2,TRUE),VLOOKUP(E5,[1]Rechnung!$A$3:$I$100,4,TRUE)),"")</f>
        <v/>
      </c>
      <c r="Q2" s="99" t="str">
        <f>IF(F5&lt;&gt;"",IF(VLOOKUP(F5,[1]Rechnung!$A$3:$I$100,3,TRUE)="J",VLOOKUP(F5,[1]Rechnung!$A$3:$I$100,2,TRUE),VLOOKUP(F5,[1]Rechnung!$A$3:$I$100,4,TRUE)),"")</f>
        <v/>
      </c>
      <c r="R2" s="19"/>
      <c r="S2" s="19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1:38">
      <c r="A3" s="20"/>
      <c r="B3" s="73" t="s">
        <v>54</v>
      </c>
      <c r="C3" s="20"/>
      <c r="D3" s="20"/>
      <c r="E3" s="32" t="s">
        <v>33</v>
      </c>
      <c r="F3" s="87" t="str">
        <f>IF(F4&lt;&gt;"",VLOOKUP(F4,'[1]BSG-ID'!$E$3:$J$150,3,TRUE)&amp;" - "&amp;F4,"")</f>
        <v/>
      </c>
      <c r="G3" s="88"/>
      <c r="H3" s="20"/>
      <c r="I3" s="31" t="s">
        <v>17</v>
      </c>
      <c r="J3" s="83" t="str">
        <f>IF(F4&lt;&gt;"",VLOOKUP(F4,'[1]BSG-ID'!$E$3:$J$150,4,TRUE),"")</f>
        <v/>
      </c>
      <c r="K3" s="84" t="str">
        <f>IF(E4&lt;&gt;"",VLOOKUP(E4,'[1]BSG-ID'!$E$3:$J$100,4,TRUE),"")</f>
        <v>BSG-Siemens</v>
      </c>
      <c r="L3" s="85" t="str">
        <f>IF(F4&lt;&gt;"",VLOOKUP(F4,'[1]BSG-ID'!$E$3:$J$100,4,TRUE),"")</f>
        <v/>
      </c>
      <c r="M3" s="19" t="s">
        <v>32</v>
      </c>
      <c r="N3" s="100" t="str">
        <f>IF(F4&lt;&gt;"",IF(VLOOKUP(F4,[1]Rechnung!$A$3:$I$150,3,TRUE)="J","- "&amp;VLOOKUP(F4,[1]Rechnung!$A$3:$I$150,4,TRUE)&amp; " -",IF(VLOOKUP(F4,[1]Rechnung!$A$3:$I$150,5,TRUE)&lt;&gt;"",VLOOKUP(F4,[1]Rechnung!$A$3:$I$150,5,TRUE),)),"")</f>
        <v/>
      </c>
      <c r="O3" s="101" t="str">
        <f>IF(D5&lt;&gt;"",IF(VLOOKUP(D5,[1]Rechnung!$A$3:$I$100,3,TRUE)="J","- "&amp;VLOOKUP(D5,[1]Rechnung!$A$3:$I$100,4,TRUE)&amp; " -",IF(VLOOKUP(D5,[1]Rechnung!$A$3:$I$100,5,TRUE)&lt;&gt;"",VLOOKUP(D5,[1]Rechnung!$A$3:$I$100,5,TRUE),)),"")</f>
        <v/>
      </c>
      <c r="P3" s="101" t="str">
        <f>IF(E5&lt;&gt;"",IF(VLOOKUP(E5,[1]Rechnung!$A$3:$I$100,3,TRUE)="J","- "&amp;VLOOKUP(E5,[1]Rechnung!$A$3:$I$100,4,TRUE)&amp; " -",IF(VLOOKUP(E5,[1]Rechnung!$A$3:$I$100,5,TRUE)&lt;&gt;"",VLOOKUP(E5,[1]Rechnung!$A$3:$I$100,5,TRUE),)),"")</f>
        <v/>
      </c>
      <c r="Q3" s="102" t="str">
        <f>IF(F5&lt;&gt;"",IF(VLOOKUP(F5,[1]Rechnung!$A$3:$I$100,3,TRUE)="J","- "&amp;VLOOKUP(F5,[1]Rechnung!$A$3:$I$100,4,TRUE)&amp; " -",IF(VLOOKUP(F5,[1]Rechnung!$A$3:$I$100,5,TRUE)&lt;&gt;"",VLOOKUP(F5,[1]Rechnung!$A$3:$I$100,5,TRUE),)),"")</f>
        <v/>
      </c>
      <c r="R3" s="19"/>
      <c r="S3" s="19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4" spans="1:38" ht="15.75" thickBot="1">
      <c r="A4" s="20"/>
      <c r="B4" s="73" t="s">
        <v>27</v>
      </c>
      <c r="C4" s="20"/>
      <c r="D4" s="20"/>
      <c r="E4" s="33" t="s">
        <v>16</v>
      </c>
      <c r="F4" s="89"/>
      <c r="G4" s="90"/>
      <c r="H4" s="20"/>
      <c r="I4" s="31" t="s">
        <v>18</v>
      </c>
      <c r="J4" s="80" t="str">
        <f>IF(F4&lt;&gt;"",VLOOKUP(F4,'[1]Kontakt-Media'!$C$3:$I$150,2,TRUE),"")</f>
        <v/>
      </c>
      <c r="K4" s="81" t="str">
        <f>IF(E4&lt;&gt;"",VLOOKUP(E4,'[1]Kontakt-Media'!$C$3:$I$80,2,TRUE),"")</f>
        <v>Natalie Kahlheber-Hepp</v>
      </c>
      <c r="L4" s="82" t="str">
        <f>IF(F4&lt;&gt;"",VLOOKUP(F4,'[1]Kontakt-Media'!$C$3:$I$80,2,TRUE),"")</f>
        <v/>
      </c>
      <c r="M4" s="19" t="s">
        <v>32</v>
      </c>
      <c r="N4" s="100" t="str">
        <f>IF(F4&lt;&gt;"",IF(VLOOKUP(F4,[1]Rechnung!$A$3:$I$150,3,TRUE)="J",IF(VLOOKUP(F4,[1]Rechnung!$A$3:$I$150,5,TRUE)&lt;&gt;"",VLOOKUP(F4,[1]Rechnung!$A$3:$I$150,5,TRUE),VLOOKUP(F4,[1]Rechnung!$A$3:$I$150,8,TRUE)),VLOOKUP(F4,[1]Rechnung!$A$3:$I$150,8,TRUE)),"")</f>
        <v/>
      </c>
      <c r="O4" s="101" t="str">
        <f>IF(D5&lt;&gt;"",IF(VLOOKUP(D5,[1]Rechnung!$A$3:$I$100,3,TRUE)="J",IF(VLOOKUP(D5,[1]Rechnung!$A$3:$I$100,5,TRUE)&lt;&gt;"",VLOOKUP(D5,[1]Rechnung!$A$3:$I$100,5,TRUE),VLOOKUP(D5,[1]Rechnung!$A$3:$I$100,8,TRUE)),VLOOKUP(D5,[1]Rechnung!$A$3:$I$100,8,TRUE)),"")</f>
        <v/>
      </c>
      <c r="P4" s="101" t="str">
        <f>IF(E5&lt;&gt;"",IF(VLOOKUP(E5,[1]Rechnung!$A$3:$I$100,3,TRUE)="J",IF(VLOOKUP(E5,[1]Rechnung!$A$3:$I$100,5,TRUE)&lt;&gt;"",VLOOKUP(E5,[1]Rechnung!$A$3:$I$100,5,TRUE),VLOOKUP(E5,[1]Rechnung!$A$3:$I$100,8,TRUE)),VLOOKUP(E5,[1]Rechnung!$A$3:$I$100,8,TRUE)),"")</f>
        <v/>
      </c>
      <c r="Q4" s="102" t="str">
        <f>IF(F5&lt;&gt;"",IF(VLOOKUP(F5,[1]Rechnung!$A$3:$I$100,3,TRUE)="J",IF(VLOOKUP(F5,[1]Rechnung!$A$3:$I$100,5,TRUE)&lt;&gt;"",VLOOKUP(F5,[1]Rechnung!$A$3:$I$100,5,TRUE),VLOOKUP(F5,[1]Rechnung!$A$3:$I$100,8,TRUE)),VLOOKUP(F5,[1]Rechnung!$A$3:$I$100,8,TRUE)),"")</f>
        <v/>
      </c>
      <c r="R4" s="19"/>
      <c r="S4" s="19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</row>
    <row r="5" spans="1:38" ht="15.75" thickBot="1">
      <c r="A5" s="20"/>
      <c r="B5" s="73" t="s">
        <v>30</v>
      </c>
      <c r="C5" s="20"/>
      <c r="D5" s="20"/>
      <c r="E5" s="21"/>
      <c r="F5" s="19"/>
      <c r="G5" s="19"/>
      <c r="H5" s="20"/>
      <c r="I5" s="31" t="s">
        <v>19</v>
      </c>
      <c r="J5" s="77" t="str">
        <f>IF(F4&lt;&gt;"",IF(VLOOKUP(F4,'[1]Kontakt-Media'!$C$3:$I$150,7,TRUE)&lt;&gt;"",VLOOKUP(F4,'[1]Kontakt-Media'!$C$3:$I$150,7,TRUE),VLOOKUP(F4,'[1]Kontakt-Media'!$C$3:$I$150,6,TRUE)),"")</f>
        <v/>
      </c>
      <c r="K5" s="78" t="str">
        <f>IF(E4&lt;&gt;"",IF(VLOOKUP(E4,'[1]Kontakt-Media'!$C$3:$I$80,7,TRUE)&lt;&gt;"",VLOOKUP(E4,'[1]Kontakt-Media'!$C$3:$I$80,7,TRUE),VLOOKUP(E4,'[1]Kontakt-Media'!$C$3:$I$80,6,TRUE)),"")</f>
        <v>natalie.kahlheber-hepp@dzbank.de</v>
      </c>
      <c r="L5" s="79" t="str">
        <f>IF(F4&lt;&gt;"",IF(VLOOKUP(F4,'[1]Kontakt-Media'!$C$3:$I$80,7,TRUE)&lt;&gt;"",VLOOKUP(F4,'[1]Kontakt-Media'!$C$3:$I$80,7,TRUE),VLOOKUP(F4,'[1]Kontakt-Media'!$C$3:$I$80,6,TRUE)),"")</f>
        <v/>
      </c>
      <c r="M5" s="19" t="s">
        <v>32</v>
      </c>
      <c r="N5" s="100" t="str">
        <f>IF(F4&lt;&gt;"",IF(VLOOKUP(F4,[1]Rechnung!$A$3:$I$150,3,TRUE)="J",IF(VLOOKUP(F4,[1]Rechnung!$A$3:$I$150,5,TRUE)&lt;&gt;"",VLOOKUP(F4,[1]Rechnung!$A$3:$I$150,8,TRUE),VLOOKUP(F4,[1]Rechnung!$A$3:$I$150,6,TRUE)&amp;" "&amp;VLOOKUP(F4,[1]Rechnung!$A$3:$I$150,7,TRUE)),VLOOKUP(F4,[1]Rechnung!$A$3:$I$150,6,TRUE)&amp;" "&amp;VLOOKUP(F4,[1]Rechnung!$A$3:$I$150,7,TRUE)),"")</f>
        <v/>
      </c>
      <c r="O5" s="101" t="str">
        <f>IF(D5&lt;&gt;"",IF(VLOOKUP(D5,[1]Rechnung!$A$3:$I$100,3,TRUE)="J",IF(VLOOKUP(D5,[1]Rechnung!$A$3:$I$100,5,TRUE)&lt;&gt;"",VLOOKUP(D5,[1]Rechnung!$A$3:$I$100,8,TRUE),VLOOKUP(D5,[1]Rechnung!$A$3:$I$100,6,TRUE)&amp;" "&amp;VLOOKUP(D5,[1]Rechnung!$A$3:$I$100,7,TRUE)),VLOOKUP(D5,[1]Rechnung!$A$3:$I$100,6,TRUE)&amp;" "&amp;VLOOKUP(D5,[1]Rechnung!$A$3:$I$100,7,TRUE)),"")</f>
        <v/>
      </c>
      <c r="P5" s="101" t="str">
        <f>IF(E5&lt;&gt;"",IF(VLOOKUP(E5,[1]Rechnung!$A$3:$I$100,3,TRUE)="J",IF(VLOOKUP(E5,[1]Rechnung!$A$3:$I$100,5,TRUE)&lt;&gt;"",VLOOKUP(E5,[1]Rechnung!$A$3:$I$100,8,TRUE),VLOOKUP(E5,[1]Rechnung!$A$3:$I$100,6,TRUE)&amp;" "&amp;VLOOKUP(E5,[1]Rechnung!$A$3:$I$100,7,TRUE)),VLOOKUP(E5,[1]Rechnung!$A$3:$I$100,6,TRUE)&amp;" "&amp;VLOOKUP(E5,[1]Rechnung!$A$3:$I$100,7,TRUE)),"")</f>
        <v/>
      </c>
      <c r="Q5" s="102" t="str">
        <f>IF(F5&lt;&gt;"",IF(VLOOKUP(F5,[1]Rechnung!$A$3:$I$100,3,TRUE)="J",IF(VLOOKUP(F5,[1]Rechnung!$A$3:$I$100,5,TRUE)&lt;&gt;"",VLOOKUP(F5,[1]Rechnung!$A$3:$I$100,8,TRUE),VLOOKUP(F5,[1]Rechnung!$A$3:$I$100,6,TRUE)&amp;" "&amp;VLOOKUP(F5,[1]Rechnung!$A$3:$I$100,7,TRUE)),VLOOKUP(F5,[1]Rechnung!$A$3:$I$100,6,TRUE)&amp;" "&amp;VLOOKUP(F5,[1]Rechnung!$A$3:$I$100,7,TRUE)),"")</f>
        <v/>
      </c>
      <c r="R5" s="19"/>
      <c r="S5" s="19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</row>
    <row r="6" spans="1:38" ht="15.75" thickBot="1">
      <c r="A6" s="20"/>
      <c r="B6" s="20"/>
      <c r="C6" s="20"/>
      <c r="D6" s="20"/>
      <c r="E6" s="21"/>
      <c r="F6" s="19"/>
      <c r="G6" s="19"/>
      <c r="H6" s="20"/>
      <c r="I6" s="31"/>
      <c r="J6" s="20"/>
      <c r="K6" s="22"/>
      <c r="L6" s="19"/>
      <c r="M6" s="19"/>
      <c r="N6" s="100" t="str">
        <f>IF(F4&lt;&gt;"",IF(VLOOKUP(F4,[1]Rechnung!$A$3:$I$150,3,TRUE)="J",IF(VLOOKUP(F4,[1]Rechnung!$A$3:$I$150,5,TRUE)&lt;&gt;"",VLOOKUP(F4,[1]Rechnung!$A$3:$I$150,6,TRUE)&amp;" "&amp;VLOOKUP(F4,[1]Rechnung!$A$3:$I$150,7,TRUE),""),""),"")</f>
        <v/>
      </c>
      <c r="O6" s="101" t="str">
        <f>IF(D6&lt;&gt;"",IF(VLOOKUP(D6,[1]Rechnung!$A$3:$I$100,3,TRUE)="J",IF(VLOOKUP(D6,[1]Rechnung!$A$3:$I$100,5,TRUE)&lt;&gt;"",VLOOKUP(D6,[1]Rechnung!$A$3:$I$100,8,TRUE),VLOOKUP(D6,[1]Rechnung!$A$3:$I$100,6,TRUE)&amp;" "&amp;VLOOKUP(D6,[1]Rechnung!$A$3:$I$100,7,TRUE)),VLOOKUP(D6,[1]Rechnung!$A$3:$I$100,6,TRUE)&amp;" "&amp;VLOOKUP(D6,[1]Rechnung!$A$3:$I$100,7,TRUE)),"")</f>
        <v/>
      </c>
      <c r="P6" s="101" t="str">
        <f>IF(E6&lt;&gt;"",IF(VLOOKUP(E6,[1]Rechnung!$A$3:$I$100,3,TRUE)="J",IF(VLOOKUP(E6,[1]Rechnung!$A$3:$I$100,5,TRUE)&lt;&gt;"",VLOOKUP(E6,[1]Rechnung!$A$3:$I$100,8,TRUE),VLOOKUP(E6,[1]Rechnung!$A$3:$I$100,6,TRUE)&amp;" "&amp;VLOOKUP(E6,[1]Rechnung!$A$3:$I$100,7,TRUE)),VLOOKUP(E6,[1]Rechnung!$A$3:$I$100,6,TRUE)&amp;" "&amp;VLOOKUP(E6,[1]Rechnung!$A$3:$I$100,7,TRUE)),"")</f>
        <v/>
      </c>
      <c r="Q6" s="102" t="str">
        <f>IF(F6&lt;&gt;"",IF(VLOOKUP(F6,[1]Rechnung!$A$3:$I$100,3,TRUE)="J",IF(VLOOKUP(F6,[1]Rechnung!$A$3:$I$100,5,TRUE)&lt;&gt;"",VLOOKUP(F6,[1]Rechnung!$A$3:$I$100,8,TRUE),VLOOKUP(F6,[1]Rechnung!$A$3:$I$100,6,TRUE)&amp;" "&amp;VLOOKUP(F6,[1]Rechnung!$A$3:$I$100,7,TRUE)),VLOOKUP(F6,[1]Rechnung!$A$3:$I$100,6,TRUE)&amp;" "&amp;VLOOKUP(F6,[1]Rechnung!$A$3:$I$100,7,TRUE)),"")</f>
        <v/>
      </c>
      <c r="R6" s="19"/>
      <c r="S6" s="19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</row>
    <row r="7" spans="1:38" ht="15.75" thickBot="1">
      <c r="A7" s="20"/>
      <c r="B7" s="20"/>
      <c r="C7" s="20"/>
      <c r="D7" s="20"/>
      <c r="E7" s="21"/>
      <c r="F7" s="19"/>
      <c r="G7" s="19"/>
      <c r="H7" s="19"/>
      <c r="I7" s="31" t="s">
        <v>40</v>
      </c>
      <c r="J7" s="74" t="str">
        <f>IF(F4&lt;&gt;"",IF(VLOOKUP(F4,'[1]Kontakt-Media'!$C$3:$I$150,4,TRUE)&lt;&gt;"",VLOOKUP(F4,'[1]Kontakt-Media'!$C$3:$I$150,4,TRUE),IF(VLOOKUP(F4,'[1]Kontakt-Media'!$C$3:$I$150,3,TRUE)&lt;&gt;"",VLOOKUP(F4,'[1]Kontakt-Media'!$C$3:$I$150,3,TRUE),IF(VLOOKUP(F4,'[1]Kontakt-Media'!$C$3:$I$150,5,TRUE)&lt;&gt;"",VLOOKUP(F4,'[1]Kontakt-Media'!$C$3:$I$150,5,TRUE),""))),"")</f>
        <v/>
      </c>
      <c r="K7" s="75" t="str">
        <f>IF(E7&lt;&gt;"",VLOOKUP(E7,'[1]Kontakt-Media'!$C$3:$I$80,2,TRUE),"")</f>
        <v/>
      </c>
      <c r="L7" s="76" t="str">
        <f>IF(F7&lt;&gt;"",VLOOKUP(F7,'[1]Kontakt-Media'!$C$3:$I$80,2,TRUE),"")</f>
        <v/>
      </c>
      <c r="M7" s="19"/>
      <c r="N7" s="91" t="str">
        <f>IF(F4&lt;&gt;"",VLOOKUP(F4,[1]Rechnung!$A$3:$I$150,9,TRUE),"")</f>
        <v/>
      </c>
      <c r="O7" s="92"/>
      <c r="P7" s="92"/>
      <c r="Q7" s="93"/>
      <c r="R7" s="19"/>
      <c r="S7" s="19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</row>
    <row r="8" spans="1:38" ht="15.75" thickBot="1">
      <c r="A8" s="20"/>
      <c r="B8" s="20"/>
      <c r="C8" s="20"/>
      <c r="D8" s="20"/>
      <c r="E8" s="19"/>
      <c r="F8" s="19"/>
      <c r="G8" s="19"/>
      <c r="H8" s="19"/>
      <c r="I8" s="20"/>
      <c r="J8" s="20"/>
      <c r="K8" s="20"/>
      <c r="L8" s="19"/>
      <c r="M8" s="19"/>
      <c r="N8" s="20" t="str">
        <f>IF(C5&lt;&gt;"",VLOOKUP(C5,[1]Rechnung!$A$3:$I$100,9,TRUE),"")</f>
        <v/>
      </c>
      <c r="O8" s="20" t="str">
        <f>IF(D5&lt;&gt;"",VLOOKUP(D5,[1]Rechnung!$A$3:$I$100,9,TRUE),"")</f>
        <v/>
      </c>
      <c r="P8" s="19" t="str">
        <f>IF(E5&lt;&gt;"",VLOOKUP(E5,[1]Rechnung!$A$3:$I$100,9,TRUE),"")</f>
        <v/>
      </c>
      <c r="Q8" s="19" t="str">
        <f>IF(F5&lt;&gt;"",VLOOKUP(F5,[1]Rechnung!$A$3:$I$100,9,TRUE),"")</f>
        <v/>
      </c>
      <c r="R8" s="19"/>
      <c r="S8" s="19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</row>
    <row r="9" spans="1:38" ht="103.5" thickBot="1">
      <c r="A9" s="44" t="s">
        <v>13</v>
      </c>
      <c r="B9" s="62" t="s">
        <v>21</v>
      </c>
      <c r="C9" s="63" t="s">
        <v>20</v>
      </c>
      <c r="D9" s="64" t="s">
        <v>22</v>
      </c>
      <c r="E9" s="48" t="s">
        <v>0</v>
      </c>
      <c r="F9" s="9" t="s">
        <v>1</v>
      </c>
      <c r="G9" s="9" t="s">
        <v>2</v>
      </c>
      <c r="H9" s="9" t="s">
        <v>3</v>
      </c>
      <c r="I9" s="9" t="s">
        <v>4</v>
      </c>
      <c r="J9" s="9" t="s">
        <v>5</v>
      </c>
      <c r="K9" s="10" t="s">
        <v>12</v>
      </c>
      <c r="L9" s="9" t="s">
        <v>6</v>
      </c>
      <c r="M9" s="34" t="s">
        <v>41</v>
      </c>
      <c r="N9" s="9" t="s">
        <v>7</v>
      </c>
      <c r="O9" s="9" t="s">
        <v>37</v>
      </c>
      <c r="P9" s="10" t="s">
        <v>8</v>
      </c>
      <c r="Q9" s="10" t="s">
        <v>9</v>
      </c>
      <c r="R9" s="10" t="s">
        <v>10</v>
      </c>
      <c r="S9" s="11" t="s">
        <v>11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1:38">
      <c r="A10" s="45">
        <v>1</v>
      </c>
      <c r="B10" s="59"/>
      <c r="C10" s="60"/>
      <c r="D10" s="61"/>
      <c r="E10" s="49"/>
      <c r="F10" s="7"/>
      <c r="G10" s="7"/>
      <c r="H10" s="6"/>
      <c r="I10" s="13"/>
      <c r="J10" s="12"/>
      <c r="K10" s="13"/>
      <c r="L10" s="6"/>
      <c r="M10" s="35"/>
      <c r="N10" s="13"/>
      <c r="O10" s="12"/>
      <c r="P10" s="7"/>
      <c r="Q10" s="12"/>
      <c r="R10" s="7"/>
      <c r="S10" s="8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</row>
    <row r="11" spans="1:38">
      <c r="A11" s="46">
        <f>A10+1</f>
        <v>2</v>
      </c>
      <c r="B11" s="54"/>
      <c r="C11" s="53"/>
      <c r="D11" s="55"/>
      <c r="E11" s="50"/>
      <c r="F11" s="1"/>
      <c r="G11" s="2"/>
      <c r="H11" s="1"/>
      <c r="I11" s="14"/>
      <c r="J11" s="14"/>
      <c r="K11" s="14"/>
      <c r="L11" s="1"/>
      <c r="M11" s="36"/>
      <c r="N11" s="14"/>
      <c r="O11" s="12"/>
      <c r="P11" s="1"/>
      <c r="Q11" s="2"/>
      <c r="R11" s="2"/>
      <c r="S11" s="3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</row>
    <row r="12" spans="1:38">
      <c r="A12" s="46">
        <f t="shared" ref="A12:A19" si="0">A11+1</f>
        <v>3</v>
      </c>
      <c r="B12" s="54"/>
      <c r="C12" s="53"/>
      <c r="D12" s="55"/>
      <c r="E12" s="50"/>
      <c r="F12" s="1"/>
      <c r="G12" s="2"/>
      <c r="H12" s="1"/>
      <c r="I12" s="14"/>
      <c r="J12" s="15"/>
      <c r="K12" s="14"/>
      <c r="L12" s="1"/>
      <c r="M12" s="36"/>
      <c r="N12" s="14"/>
      <c r="O12" s="12"/>
      <c r="P12" s="1"/>
      <c r="Q12" s="2"/>
      <c r="R12" s="2"/>
      <c r="S12" s="3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</row>
    <row r="13" spans="1:38">
      <c r="A13" s="46">
        <f t="shared" si="0"/>
        <v>4</v>
      </c>
      <c r="B13" s="54"/>
      <c r="C13" s="53"/>
      <c r="D13" s="55"/>
      <c r="E13" s="50"/>
      <c r="F13" s="1"/>
      <c r="G13" s="2"/>
      <c r="H13" s="1"/>
      <c r="I13" s="14"/>
      <c r="J13" s="15"/>
      <c r="K13" s="14"/>
      <c r="L13" s="1"/>
      <c r="M13" s="36"/>
      <c r="N13" s="14"/>
      <c r="O13" s="12"/>
      <c r="P13" s="1"/>
      <c r="Q13" s="2"/>
      <c r="R13" s="2"/>
      <c r="S13" s="3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</row>
    <row r="14" spans="1:38">
      <c r="A14" s="46">
        <f t="shared" si="0"/>
        <v>5</v>
      </c>
      <c r="B14" s="54"/>
      <c r="C14" s="53"/>
      <c r="D14" s="55"/>
      <c r="E14" s="50"/>
      <c r="F14" s="1"/>
      <c r="G14" s="2"/>
      <c r="H14" s="1"/>
      <c r="I14" s="14"/>
      <c r="J14" s="15"/>
      <c r="K14" s="14"/>
      <c r="L14" s="1"/>
      <c r="M14" s="36"/>
      <c r="N14" s="14"/>
      <c r="O14" s="12"/>
      <c r="P14" s="1"/>
      <c r="Q14" s="2"/>
      <c r="R14" s="2"/>
      <c r="S14" s="3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</row>
    <row r="15" spans="1:38">
      <c r="A15" s="46">
        <f t="shared" si="0"/>
        <v>6</v>
      </c>
      <c r="B15" s="54"/>
      <c r="C15" s="53"/>
      <c r="D15" s="55"/>
      <c r="E15" s="50"/>
      <c r="F15" s="1"/>
      <c r="G15" s="2"/>
      <c r="H15" s="1"/>
      <c r="I15" s="14"/>
      <c r="J15" s="15"/>
      <c r="K15" s="14"/>
      <c r="L15" s="1"/>
      <c r="M15" s="36"/>
      <c r="N15" s="14"/>
      <c r="O15" s="12"/>
      <c r="P15" s="1"/>
      <c r="Q15" s="2"/>
      <c r="R15" s="2"/>
      <c r="S15" s="3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</row>
    <row r="16" spans="1:38">
      <c r="A16" s="46">
        <f t="shared" si="0"/>
        <v>7</v>
      </c>
      <c r="B16" s="54"/>
      <c r="C16" s="53"/>
      <c r="D16" s="55"/>
      <c r="E16" s="50"/>
      <c r="F16" s="1"/>
      <c r="G16" s="2"/>
      <c r="H16" s="1"/>
      <c r="I16" s="14"/>
      <c r="J16" s="15"/>
      <c r="K16" s="14"/>
      <c r="L16" s="1"/>
      <c r="M16" s="36"/>
      <c r="N16" s="14"/>
      <c r="O16" s="12"/>
      <c r="P16" s="1"/>
      <c r="Q16" s="2"/>
      <c r="R16" s="2"/>
      <c r="S16" s="3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</row>
    <row r="17" spans="1:38">
      <c r="A17" s="46">
        <f t="shared" si="0"/>
        <v>8</v>
      </c>
      <c r="B17" s="54"/>
      <c r="C17" s="53"/>
      <c r="D17" s="55"/>
      <c r="E17" s="50"/>
      <c r="F17" s="1"/>
      <c r="G17" s="2"/>
      <c r="H17" s="1"/>
      <c r="I17" s="14"/>
      <c r="J17" s="15"/>
      <c r="K17" s="14"/>
      <c r="L17" s="1"/>
      <c r="M17" s="36"/>
      <c r="N17" s="14"/>
      <c r="O17" s="12"/>
      <c r="P17" s="1"/>
      <c r="Q17" s="2"/>
      <c r="R17" s="2"/>
      <c r="S17" s="3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</row>
    <row r="18" spans="1:38">
      <c r="A18" s="46">
        <f t="shared" si="0"/>
        <v>9</v>
      </c>
      <c r="B18" s="54"/>
      <c r="C18" s="53"/>
      <c r="D18" s="55"/>
      <c r="E18" s="50"/>
      <c r="F18" s="1"/>
      <c r="G18" s="2"/>
      <c r="H18" s="1"/>
      <c r="I18" s="14"/>
      <c r="J18" s="15"/>
      <c r="K18" s="14"/>
      <c r="L18" s="1"/>
      <c r="M18" s="36"/>
      <c r="N18" s="14"/>
      <c r="O18" s="12"/>
      <c r="P18" s="1"/>
      <c r="Q18" s="2"/>
      <c r="R18" s="2"/>
      <c r="S18" s="3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</row>
    <row r="19" spans="1:38">
      <c r="A19" s="46">
        <f t="shared" si="0"/>
        <v>10</v>
      </c>
      <c r="B19" s="54"/>
      <c r="C19" s="53"/>
      <c r="D19" s="55"/>
      <c r="E19" s="51"/>
      <c r="F19" s="2"/>
      <c r="G19" s="2"/>
      <c r="H19" s="2"/>
      <c r="I19" s="15"/>
      <c r="J19" s="15"/>
      <c r="K19" s="15"/>
      <c r="L19" s="2"/>
      <c r="M19" s="37"/>
      <c r="N19" s="15"/>
      <c r="O19" s="12"/>
      <c r="P19" s="2"/>
      <c r="Q19" s="2"/>
      <c r="R19" s="2"/>
      <c r="S19" s="3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</row>
    <row r="20" spans="1:38" ht="15.75" thickBot="1">
      <c r="A20" s="47"/>
      <c r="B20" s="56"/>
      <c r="C20" s="57"/>
      <c r="D20" s="58"/>
      <c r="E20" s="52"/>
      <c r="F20" s="4"/>
      <c r="G20" s="4"/>
      <c r="H20" s="4"/>
      <c r="I20" s="16"/>
      <c r="J20" s="16"/>
      <c r="K20" s="16"/>
      <c r="L20" s="4"/>
      <c r="M20" s="38"/>
      <c r="N20" s="16"/>
      <c r="O20" s="16"/>
      <c r="P20" s="4"/>
      <c r="Q20" s="4"/>
      <c r="R20" s="4"/>
      <c r="S20" s="5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</row>
    <row r="21" spans="1:38">
      <c r="A21" s="20"/>
      <c r="B21" s="20"/>
      <c r="C21" s="20"/>
      <c r="D21" s="20"/>
      <c r="E21" s="19"/>
      <c r="F21" s="19"/>
      <c r="G21" s="19"/>
      <c r="H21" s="19"/>
      <c r="I21" s="20"/>
      <c r="J21" s="20"/>
      <c r="K21" s="20"/>
      <c r="L21" s="19"/>
      <c r="M21" s="19"/>
      <c r="N21" s="20"/>
      <c r="O21" s="20"/>
      <c r="P21" s="19"/>
      <c r="Q21" s="19"/>
      <c r="R21" s="19"/>
      <c r="S21" s="19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</row>
    <row r="22" spans="1:38">
      <c r="A22" s="20"/>
      <c r="B22" s="20"/>
      <c r="C22" s="20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</row>
    <row r="23" spans="1:38">
      <c r="A23" s="20"/>
      <c r="B23" s="20"/>
      <c r="C23" s="20"/>
      <c r="D23" s="20"/>
      <c r="E23" s="19"/>
      <c r="F23" s="19"/>
      <c r="G23" s="19"/>
      <c r="H23" s="19"/>
      <c r="I23" s="20"/>
      <c r="J23" s="20"/>
      <c r="K23" s="20"/>
      <c r="L23" s="19"/>
      <c r="M23" s="19"/>
      <c r="N23" s="20"/>
      <c r="O23" s="20"/>
      <c r="P23" s="19"/>
      <c r="Q23" s="19"/>
      <c r="R23" s="19"/>
      <c r="S23" s="19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</row>
    <row r="24" spans="1:38">
      <c r="A24" s="20"/>
      <c r="B24" s="20"/>
      <c r="C24" s="20"/>
      <c r="D24" s="20"/>
      <c r="E24" s="19"/>
      <c r="F24" s="19"/>
      <c r="G24" s="19"/>
      <c r="H24" s="19"/>
      <c r="I24" s="20"/>
      <c r="J24" s="20"/>
      <c r="K24" s="20"/>
      <c r="L24" s="19"/>
      <c r="M24" s="19"/>
      <c r="N24" s="20"/>
      <c r="O24" s="20"/>
      <c r="P24" s="19"/>
      <c r="Q24" s="19"/>
      <c r="R24" s="19"/>
      <c r="S24" s="19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</row>
    <row r="25" spans="1:38">
      <c r="A25" s="20"/>
      <c r="B25" s="20"/>
      <c r="C25" s="20"/>
      <c r="D25" s="20"/>
      <c r="E25" s="19"/>
      <c r="F25" s="19"/>
      <c r="G25" s="19"/>
      <c r="H25" s="19"/>
      <c r="I25" s="20"/>
      <c r="J25" s="20"/>
      <c r="K25" s="20"/>
      <c r="L25" s="19"/>
      <c r="M25" s="19"/>
      <c r="N25" s="20"/>
      <c r="O25" s="20"/>
      <c r="P25" s="19"/>
      <c r="Q25" s="19"/>
      <c r="R25" s="19"/>
      <c r="S25" s="19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</row>
    <row r="26" spans="1:38"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</row>
    <row r="27" spans="1:38"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</row>
    <row r="28" spans="1:38"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</sheetData>
  <mergeCells count="14">
    <mergeCell ref="N7:Q7"/>
    <mergeCell ref="N1:Q1"/>
    <mergeCell ref="N2:Q2"/>
    <mergeCell ref="N3:Q3"/>
    <mergeCell ref="N4:Q4"/>
    <mergeCell ref="N5:Q5"/>
    <mergeCell ref="N6:Q6"/>
    <mergeCell ref="J7:L7"/>
    <mergeCell ref="J5:L5"/>
    <mergeCell ref="J4:L4"/>
    <mergeCell ref="J3:L3"/>
    <mergeCell ref="B1:H1"/>
    <mergeCell ref="F3:G3"/>
    <mergeCell ref="F4:G4"/>
  </mergeCells>
  <dataValidations count="1">
    <dataValidation type="list" allowBlank="1" showInputMessage="1" showErrorMessage="1" sqref="O10:O20">
      <formula1>$B$2:$B$5</formula1>
    </dataValidation>
  </dataValidations>
  <pageMargins left="0.31496062992125984" right="0.19685039370078741" top="0.24" bottom="0.16" header="0.11811023622047245" footer="0.16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L32"/>
  <sheetViews>
    <sheetView topLeftCell="A4" workbookViewId="0">
      <selection activeCell="E23" sqref="E23"/>
    </sheetView>
  </sheetViews>
  <sheetFormatPr baseColWidth="10" defaultRowHeight="15"/>
  <cols>
    <col min="1" max="4" width="3.7109375" style="17" bestFit="1" customWidth="1"/>
    <col min="5" max="5" width="20.7109375" customWidth="1"/>
    <col min="6" max="6" width="12" bestFit="1" customWidth="1"/>
    <col min="7" max="7" width="3.7109375" customWidth="1"/>
    <col min="8" max="8" width="21.7109375" customWidth="1"/>
    <col min="9" max="9" width="3.7109375" style="17" customWidth="1"/>
    <col min="10" max="10" width="3.7109375" style="17" bestFit="1" customWidth="1"/>
    <col min="11" max="11" width="6.7109375" style="17" customWidth="1"/>
    <col min="12" max="12" width="18.7109375" customWidth="1"/>
    <col min="13" max="13" width="10.140625" customWidth="1"/>
    <col min="14" max="15" width="3.7109375" style="17" bestFit="1" customWidth="1"/>
    <col min="16" max="16" width="17.7109375" customWidth="1"/>
    <col min="17" max="19" width="8.7109375" customWidth="1"/>
    <col min="20" max="22" width="3.7109375" customWidth="1"/>
    <col min="257" max="260" width="3.7109375" bestFit="1" customWidth="1"/>
    <col min="261" max="261" width="20.7109375" customWidth="1"/>
    <col min="262" max="262" width="12" bestFit="1" customWidth="1"/>
    <col min="263" max="263" width="3.7109375" customWidth="1"/>
    <col min="264" max="264" width="21.7109375" customWidth="1"/>
    <col min="265" max="265" width="3.7109375" customWidth="1"/>
    <col min="266" max="266" width="3.7109375" bestFit="1" customWidth="1"/>
    <col min="267" max="267" width="6.7109375" customWidth="1"/>
    <col min="268" max="268" width="18.7109375" customWidth="1"/>
    <col min="269" max="269" width="10.140625" customWidth="1"/>
    <col min="270" max="271" width="3.7109375" bestFit="1" customWidth="1"/>
    <col min="272" max="272" width="17.7109375" customWidth="1"/>
    <col min="273" max="275" width="8.7109375" customWidth="1"/>
    <col min="276" max="278" width="3.7109375" customWidth="1"/>
    <col min="513" max="516" width="3.7109375" bestFit="1" customWidth="1"/>
    <col min="517" max="517" width="20.7109375" customWidth="1"/>
    <col min="518" max="518" width="12" bestFit="1" customWidth="1"/>
    <col min="519" max="519" width="3.7109375" customWidth="1"/>
    <col min="520" max="520" width="21.7109375" customWidth="1"/>
    <col min="521" max="521" width="3.7109375" customWidth="1"/>
    <col min="522" max="522" width="3.7109375" bestFit="1" customWidth="1"/>
    <col min="523" max="523" width="6.7109375" customWidth="1"/>
    <col min="524" max="524" width="18.7109375" customWidth="1"/>
    <col min="525" max="525" width="10.140625" customWidth="1"/>
    <col min="526" max="527" width="3.7109375" bestFit="1" customWidth="1"/>
    <col min="528" max="528" width="17.7109375" customWidth="1"/>
    <col min="529" max="531" width="8.7109375" customWidth="1"/>
    <col min="532" max="534" width="3.7109375" customWidth="1"/>
    <col min="769" max="772" width="3.7109375" bestFit="1" customWidth="1"/>
    <col min="773" max="773" width="20.7109375" customWidth="1"/>
    <col min="774" max="774" width="12" bestFit="1" customWidth="1"/>
    <col min="775" max="775" width="3.7109375" customWidth="1"/>
    <col min="776" max="776" width="21.7109375" customWidth="1"/>
    <col min="777" max="777" width="3.7109375" customWidth="1"/>
    <col min="778" max="778" width="3.7109375" bestFit="1" customWidth="1"/>
    <col min="779" max="779" width="6.7109375" customWidth="1"/>
    <col min="780" max="780" width="18.7109375" customWidth="1"/>
    <col min="781" max="781" width="10.140625" customWidth="1"/>
    <col min="782" max="783" width="3.7109375" bestFit="1" customWidth="1"/>
    <col min="784" max="784" width="17.7109375" customWidth="1"/>
    <col min="785" max="787" width="8.7109375" customWidth="1"/>
    <col min="788" max="790" width="3.7109375" customWidth="1"/>
    <col min="1025" max="1028" width="3.7109375" bestFit="1" customWidth="1"/>
    <col min="1029" max="1029" width="20.7109375" customWidth="1"/>
    <col min="1030" max="1030" width="12" bestFit="1" customWidth="1"/>
    <col min="1031" max="1031" width="3.7109375" customWidth="1"/>
    <col min="1032" max="1032" width="21.7109375" customWidth="1"/>
    <col min="1033" max="1033" width="3.7109375" customWidth="1"/>
    <col min="1034" max="1034" width="3.7109375" bestFit="1" customWidth="1"/>
    <col min="1035" max="1035" width="6.7109375" customWidth="1"/>
    <col min="1036" max="1036" width="18.7109375" customWidth="1"/>
    <col min="1037" max="1037" width="10.140625" customWidth="1"/>
    <col min="1038" max="1039" width="3.7109375" bestFit="1" customWidth="1"/>
    <col min="1040" max="1040" width="17.7109375" customWidth="1"/>
    <col min="1041" max="1043" width="8.7109375" customWidth="1"/>
    <col min="1044" max="1046" width="3.7109375" customWidth="1"/>
    <col min="1281" max="1284" width="3.7109375" bestFit="1" customWidth="1"/>
    <col min="1285" max="1285" width="20.7109375" customWidth="1"/>
    <col min="1286" max="1286" width="12" bestFit="1" customWidth="1"/>
    <col min="1287" max="1287" width="3.7109375" customWidth="1"/>
    <col min="1288" max="1288" width="21.7109375" customWidth="1"/>
    <col min="1289" max="1289" width="3.7109375" customWidth="1"/>
    <col min="1290" max="1290" width="3.7109375" bestFit="1" customWidth="1"/>
    <col min="1291" max="1291" width="6.7109375" customWidth="1"/>
    <col min="1292" max="1292" width="18.7109375" customWidth="1"/>
    <col min="1293" max="1293" width="10.140625" customWidth="1"/>
    <col min="1294" max="1295" width="3.7109375" bestFit="1" customWidth="1"/>
    <col min="1296" max="1296" width="17.7109375" customWidth="1"/>
    <col min="1297" max="1299" width="8.7109375" customWidth="1"/>
    <col min="1300" max="1302" width="3.7109375" customWidth="1"/>
    <col min="1537" max="1540" width="3.7109375" bestFit="1" customWidth="1"/>
    <col min="1541" max="1541" width="20.7109375" customWidth="1"/>
    <col min="1542" max="1542" width="12" bestFit="1" customWidth="1"/>
    <col min="1543" max="1543" width="3.7109375" customWidth="1"/>
    <col min="1544" max="1544" width="21.7109375" customWidth="1"/>
    <col min="1545" max="1545" width="3.7109375" customWidth="1"/>
    <col min="1546" max="1546" width="3.7109375" bestFit="1" customWidth="1"/>
    <col min="1547" max="1547" width="6.7109375" customWidth="1"/>
    <col min="1548" max="1548" width="18.7109375" customWidth="1"/>
    <col min="1549" max="1549" width="10.140625" customWidth="1"/>
    <col min="1550" max="1551" width="3.7109375" bestFit="1" customWidth="1"/>
    <col min="1552" max="1552" width="17.7109375" customWidth="1"/>
    <col min="1553" max="1555" width="8.7109375" customWidth="1"/>
    <col min="1556" max="1558" width="3.7109375" customWidth="1"/>
    <col min="1793" max="1796" width="3.7109375" bestFit="1" customWidth="1"/>
    <col min="1797" max="1797" width="20.7109375" customWidth="1"/>
    <col min="1798" max="1798" width="12" bestFit="1" customWidth="1"/>
    <col min="1799" max="1799" width="3.7109375" customWidth="1"/>
    <col min="1800" max="1800" width="21.7109375" customWidth="1"/>
    <col min="1801" max="1801" width="3.7109375" customWidth="1"/>
    <col min="1802" max="1802" width="3.7109375" bestFit="1" customWidth="1"/>
    <col min="1803" max="1803" width="6.7109375" customWidth="1"/>
    <col min="1804" max="1804" width="18.7109375" customWidth="1"/>
    <col min="1805" max="1805" width="10.140625" customWidth="1"/>
    <col min="1806" max="1807" width="3.7109375" bestFit="1" customWidth="1"/>
    <col min="1808" max="1808" width="17.7109375" customWidth="1"/>
    <col min="1809" max="1811" width="8.7109375" customWidth="1"/>
    <col min="1812" max="1814" width="3.7109375" customWidth="1"/>
    <col min="2049" max="2052" width="3.7109375" bestFit="1" customWidth="1"/>
    <col min="2053" max="2053" width="20.7109375" customWidth="1"/>
    <col min="2054" max="2054" width="12" bestFit="1" customWidth="1"/>
    <col min="2055" max="2055" width="3.7109375" customWidth="1"/>
    <col min="2056" max="2056" width="21.7109375" customWidth="1"/>
    <col min="2057" max="2057" width="3.7109375" customWidth="1"/>
    <col min="2058" max="2058" width="3.7109375" bestFit="1" customWidth="1"/>
    <col min="2059" max="2059" width="6.7109375" customWidth="1"/>
    <col min="2060" max="2060" width="18.7109375" customWidth="1"/>
    <col min="2061" max="2061" width="10.140625" customWidth="1"/>
    <col min="2062" max="2063" width="3.7109375" bestFit="1" customWidth="1"/>
    <col min="2064" max="2064" width="17.7109375" customWidth="1"/>
    <col min="2065" max="2067" width="8.7109375" customWidth="1"/>
    <col min="2068" max="2070" width="3.7109375" customWidth="1"/>
    <col min="2305" max="2308" width="3.7109375" bestFit="1" customWidth="1"/>
    <col min="2309" max="2309" width="20.7109375" customWidth="1"/>
    <col min="2310" max="2310" width="12" bestFit="1" customWidth="1"/>
    <col min="2311" max="2311" width="3.7109375" customWidth="1"/>
    <col min="2312" max="2312" width="21.7109375" customWidth="1"/>
    <col min="2313" max="2313" width="3.7109375" customWidth="1"/>
    <col min="2314" max="2314" width="3.7109375" bestFit="1" customWidth="1"/>
    <col min="2315" max="2315" width="6.7109375" customWidth="1"/>
    <col min="2316" max="2316" width="18.7109375" customWidth="1"/>
    <col min="2317" max="2317" width="10.140625" customWidth="1"/>
    <col min="2318" max="2319" width="3.7109375" bestFit="1" customWidth="1"/>
    <col min="2320" max="2320" width="17.7109375" customWidth="1"/>
    <col min="2321" max="2323" width="8.7109375" customWidth="1"/>
    <col min="2324" max="2326" width="3.7109375" customWidth="1"/>
    <col min="2561" max="2564" width="3.7109375" bestFit="1" customWidth="1"/>
    <col min="2565" max="2565" width="20.7109375" customWidth="1"/>
    <col min="2566" max="2566" width="12" bestFit="1" customWidth="1"/>
    <col min="2567" max="2567" width="3.7109375" customWidth="1"/>
    <col min="2568" max="2568" width="21.7109375" customWidth="1"/>
    <col min="2569" max="2569" width="3.7109375" customWidth="1"/>
    <col min="2570" max="2570" width="3.7109375" bestFit="1" customWidth="1"/>
    <col min="2571" max="2571" width="6.7109375" customWidth="1"/>
    <col min="2572" max="2572" width="18.7109375" customWidth="1"/>
    <col min="2573" max="2573" width="10.140625" customWidth="1"/>
    <col min="2574" max="2575" width="3.7109375" bestFit="1" customWidth="1"/>
    <col min="2576" max="2576" width="17.7109375" customWidth="1"/>
    <col min="2577" max="2579" width="8.7109375" customWidth="1"/>
    <col min="2580" max="2582" width="3.7109375" customWidth="1"/>
    <col min="2817" max="2820" width="3.7109375" bestFit="1" customWidth="1"/>
    <col min="2821" max="2821" width="20.7109375" customWidth="1"/>
    <col min="2822" max="2822" width="12" bestFit="1" customWidth="1"/>
    <col min="2823" max="2823" width="3.7109375" customWidth="1"/>
    <col min="2824" max="2824" width="21.7109375" customWidth="1"/>
    <col min="2825" max="2825" width="3.7109375" customWidth="1"/>
    <col min="2826" max="2826" width="3.7109375" bestFit="1" customWidth="1"/>
    <col min="2827" max="2827" width="6.7109375" customWidth="1"/>
    <col min="2828" max="2828" width="18.7109375" customWidth="1"/>
    <col min="2829" max="2829" width="10.140625" customWidth="1"/>
    <col min="2830" max="2831" width="3.7109375" bestFit="1" customWidth="1"/>
    <col min="2832" max="2832" width="17.7109375" customWidth="1"/>
    <col min="2833" max="2835" width="8.7109375" customWidth="1"/>
    <col min="2836" max="2838" width="3.7109375" customWidth="1"/>
    <col min="3073" max="3076" width="3.7109375" bestFit="1" customWidth="1"/>
    <col min="3077" max="3077" width="20.7109375" customWidth="1"/>
    <col min="3078" max="3078" width="12" bestFit="1" customWidth="1"/>
    <col min="3079" max="3079" width="3.7109375" customWidth="1"/>
    <col min="3080" max="3080" width="21.7109375" customWidth="1"/>
    <col min="3081" max="3081" width="3.7109375" customWidth="1"/>
    <col min="3082" max="3082" width="3.7109375" bestFit="1" customWidth="1"/>
    <col min="3083" max="3083" width="6.7109375" customWidth="1"/>
    <col min="3084" max="3084" width="18.7109375" customWidth="1"/>
    <col min="3085" max="3085" width="10.140625" customWidth="1"/>
    <col min="3086" max="3087" width="3.7109375" bestFit="1" customWidth="1"/>
    <col min="3088" max="3088" width="17.7109375" customWidth="1"/>
    <col min="3089" max="3091" width="8.7109375" customWidth="1"/>
    <col min="3092" max="3094" width="3.7109375" customWidth="1"/>
    <col min="3329" max="3332" width="3.7109375" bestFit="1" customWidth="1"/>
    <col min="3333" max="3333" width="20.7109375" customWidth="1"/>
    <col min="3334" max="3334" width="12" bestFit="1" customWidth="1"/>
    <col min="3335" max="3335" width="3.7109375" customWidth="1"/>
    <col min="3336" max="3336" width="21.7109375" customWidth="1"/>
    <col min="3337" max="3337" width="3.7109375" customWidth="1"/>
    <col min="3338" max="3338" width="3.7109375" bestFit="1" customWidth="1"/>
    <col min="3339" max="3339" width="6.7109375" customWidth="1"/>
    <col min="3340" max="3340" width="18.7109375" customWidth="1"/>
    <col min="3341" max="3341" width="10.140625" customWidth="1"/>
    <col min="3342" max="3343" width="3.7109375" bestFit="1" customWidth="1"/>
    <col min="3344" max="3344" width="17.7109375" customWidth="1"/>
    <col min="3345" max="3347" width="8.7109375" customWidth="1"/>
    <col min="3348" max="3350" width="3.7109375" customWidth="1"/>
    <col min="3585" max="3588" width="3.7109375" bestFit="1" customWidth="1"/>
    <col min="3589" max="3589" width="20.7109375" customWidth="1"/>
    <col min="3590" max="3590" width="12" bestFit="1" customWidth="1"/>
    <col min="3591" max="3591" width="3.7109375" customWidth="1"/>
    <col min="3592" max="3592" width="21.7109375" customWidth="1"/>
    <col min="3593" max="3593" width="3.7109375" customWidth="1"/>
    <col min="3594" max="3594" width="3.7109375" bestFit="1" customWidth="1"/>
    <col min="3595" max="3595" width="6.7109375" customWidth="1"/>
    <col min="3596" max="3596" width="18.7109375" customWidth="1"/>
    <col min="3597" max="3597" width="10.140625" customWidth="1"/>
    <col min="3598" max="3599" width="3.7109375" bestFit="1" customWidth="1"/>
    <col min="3600" max="3600" width="17.7109375" customWidth="1"/>
    <col min="3601" max="3603" width="8.7109375" customWidth="1"/>
    <col min="3604" max="3606" width="3.7109375" customWidth="1"/>
    <col min="3841" max="3844" width="3.7109375" bestFit="1" customWidth="1"/>
    <col min="3845" max="3845" width="20.7109375" customWidth="1"/>
    <col min="3846" max="3846" width="12" bestFit="1" customWidth="1"/>
    <col min="3847" max="3847" width="3.7109375" customWidth="1"/>
    <col min="3848" max="3848" width="21.7109375" customWidth="1"/>
    <col min="3849" max="3849" width="3.7109375" customWidth="1"/>
    <col min="3850" max="3850" width="3.7109375" bestFit="1" customWidth="1"/>
    <col min="3851" max="3851" width="6.7109375" customWidth="1"/>
    <col min="3852" max="3852" width="18.7109375" customWidth="1"/>
    <col min="3853" max="3853" width="10.140625" customWidth="1"/>
    <col min="3854" max="3855" width="3.7109375" bestFit="1" customWidth="1"/>
    <col min="3856" max="3856" width="17.7109375" customWidth="1"/>
    <col min="3857" max="3859" width="8.7109375" customWidth="1"/>
    <col min="3860" max="3862" width="3.7109375" customWidth="1"/>
    <col min="4097" max="4100" width="3.7109375" bestFit="1" customWidth="1"/>
    <col min="4101" max="4101" width="20.7109375" customWidth="1"/>
    <col min="4102" max="4102" width="12" bestFit="1" customWidth="1"/>
    <col min="4103" max="4103" width="3.7109375" customWidth="1"/>
    <col min="4104" max="4104" width="21.7109375" customWidth="1"/>
    <col min="4105" max="4105" width="3.7109375" customWidth="1"/>
    <col min="4106" max="4106" width="3.7109375" bestFit="1" customWidth="1"/>
    <col min="4107" max="4107" width="6.7109375" customWidth="1"/>
    <col min="4108" max="4108" width="18.7109375" customWidth="1"/>
    <col min="4109" max="4109" width="10.140625" customWidth="1"/>
    <col min="4110" max="4111" width="3.7109375" bestFit="1" customWidth="1"/>
    <col min="4112" max="4112" width="17.7109375" customWidth="1"/>
    <col min="4113" max="4115" width="8.7109375" customWidth="1"/>
    <col min="4116" max="4118" width="3.7109375" customWidth="1"/>
    <col min="4353" max="4356" width="3.7109375" bestFit="1" customWidth="1"/>
    <col min="4357" max="4357" width="20.7109375" customWidth="1"/>
    <col min="4358" max="4358" width="12" bestFit="1" customWidth="1"/>
    <col min="4359" max="4359" width="3.7109375" customWidth="1"/>
    <col min="4360" max="4360" width="21.7109375" customWidth="1"/>
    <col min="4361" max="4361" width="3.7109375" customWidth="1"/>
    <col min="4362" max="4362" width="3.7109375" bestFit="1" customWidth="1"/>
    <col min="4363" max="4363" width="6.7109375" customWidth="1"/>
    <col min="4364" max="4364" width="18.7109375" customWidth="1"/>
    <col min="4365" max="4365" width="10.140625" customWidth="1"/>
    <col min="4366" max="4367" width="3.7109375" bestFit="1" customWidth="1"/>
    <col min="4368" max="4368" width="17.7109375" customWidth="1"/>
    <col min="4369" max="4371" width="8.7109375" customWidth="1"/>
    <col min="4372" max="4374" width="3.7109375" customWidth="1"/>
    <col min="4609" max="4612" width="3.7109375" bestFit="1" customWidth="1"/>
    <col min="4613" max="4613" width="20.7109375" customWidth="1"/>
    <col min="4614" max="4614" width="12" bestFit="1" customWidth="1"/>
    <col min="4615" max="4615" width="3.7109375" customWidth="1"/>
    <col min="4616" max="4616" width="21.7109375" customWidth="1"/>
    <col min="4617" max="4617" width="3.7109375" customWidth="1"/>
    <col min="4618" max="4618" width="3.7109375" bestFit="1" customWidth="1"/>
    <col min="4619" max="4619" width="6.7109375" customWidth="1"/>
    <col min="4620" max="4620" width="18.7109375" customWidth="1"/>
    <col min="4621" max="4621" width="10.140625" customWidth="1"/>
    <col min="4622" max="4623" width="3.7109375" bestFit="1" customWidth="1"/>
    <col min="4624" max="4624" width="17.7109375" customWidth="1"/>
    <col min="4625" max="4627" width="8.7109375" customWidth="1"/>
    <col min="4628" max="4630" width="3.7109375" customWidth="1"/>
    <col min="4865" max="4868" width="3.7109375" bestFit="1" customWidth="1"/>
    <col min="4869" max="4869" width="20.7109375" customWidth="1"/>
    <col min="4870" max="4870" width="12" bestFit="1" customWidth="1"/>
    <col min="4871" max="4871" width="3.7109375" customWidth="1"/>
    <col min="4872" max="4872" width="21.7109375" customWidth="1"/>
    <col min="4873" max="4873" width="3.7109375" customWidth="1"/>
    <col min="4874" max="4874" width="3.7109375" bestFit="1" customWidth="1"/>
    <col min="4875" max="4875" width="6.7109375" customWidth="1"/>
    <col min="4876" max="4876" width="18.7109375" customWidth="1"/>
    <col min="4877" max="4877" width="10.140625" customWidth="1"/>
    <col min="4878" max="4879" width="3.7109375" bestFit="1" customWidth="1"/>
    <col min="4880" max="4880" width="17.7109375" customWidth="1"/>
    <col min="4881" max="4883" width="8.7109375" customWidth="1"/>
    <col min="4884" max="4886" width="3.7109375" customWidth="1"/>
    <col min="5121" max="5124" width="3.7109375" bestFit="1" customWidth="1"/>
    <col min="5125" max="5125" width="20.7109375" customWidth="1"/>
    <col min="5126" max="5126" width="12" bestFit="1" customWidth="1"/>
    <col min="5127" max="5127" width="3.7109375" customWidth="1"/>
    <col min="5128" max="5128" width="21.7109375" customWidth="1"/>
    <col min="5129" max="5129" width="3.7109375" customWidth="1"/>
    <col min="5130" max="5130" width="3.7109375" bestFit="1" customWidth="1"/>
    <col min="5131" max="5131" width="6.7109375" customWidth="1"/>
    <col min="5132" max="5132" width="18.7109375" customWidth="1"/>
    <col min="5133" max="5133" width="10.140625" customWidth="1"/>
    <col min="5134" max="5135" width="3.7109375" bestFit="1" customWidth="1"/>
    <col min="5136" max="5136" width="17.7109375" customWidth="1"/>
    <col min="5137" max="5139" width="8.7109375" customWidth="1"/>
    <col min="5140" max="5142" width="3.7109375" customWidth="1"/>
    <col min="5377" max="5380" width="3.7109375" bestFit="1" customWidth="1"/>
    <col min="5381" max="5381" width="20.7109375" customWidth="1"/>
    <col min="5382" max="5382" width="12" bestFit="1" customWidth="1"/>
    <col min="5383" max="5383" width="3.7109375" customWidth="1"/>
    <col min="5384" max="5384" width="21.7109375" customWidth="1"/>
    <col min="5385" max="5385" width="3.7109375" customWidth="1"/>
    <col min="5386" max="5386" width="3.7109375" bestFit="1" customWidth="1"/>
    <col min="5387" max="5387" width="6.7109375" customWidth="1"/>
    <col min="5388" max="5388" width="18.7109375" customWidth="1"/>
    <col min="5389" max="5389" width="10.140625" customWidth="1"/>
    <col min="5390" max="5391" width="3.7109375" bestFit="1" customWidth="1"/>
    <col min="5392" max="5392" width="17.7109375" customWidth="1"/>
    <col min="5393" max="5395" width="8.7109375" customWidth="1"/>
    <col min="5396" max="5398" width="3.7109375" customWidth="1"/>
    <col min="5633" max="5636" width="3.7109375" bestFit="1" customWidth="1"/>
    <col min="5637" max="5637" width="20.7109375" customWidth="1"/>
    <col min="5638" max="5638" width="12" bestFit="1" customWidth="1"/>
    <col min="5639" max="5639" width="3.7109375" customWidth="1"/>
    <col min="5640" max="5640" width="21.7109375" customWidth="1"/>
    <col min="5641" max="5641" width="3.7109375" customWidth="1"/>
    <col min="5642" max="5642" width="3.7109375" bestFit="1" customWidth="1"/>
    <col min="5643" max="5643" width="6.7109375" customWidth="1"/>
    <col min="5644" max="5644" width="18.7109375" customWidth="1"/>
    <col min="5645" max="5645" width="10.140625" customWidth="1"/>
    <col min="5646" max="5647" width="3.7109375" bestFit="1" customWidth="1"/>
    <col min="5648" max="5648" width="17.7109375" customWidth="1"/>
    <col min="5649" max="5651" width="8.7109375" customWidth="1"/>
    <col min="5652" max="5654" width="3.7109375" customWidth="1"/>
    <col min="5889" max="5892" width="3.7109375" bestFit="1" customWidth="1"/>
    <col min="5893" max="5893" width="20.7109375" customWidth="1"/>
    <col min="5894" max="5894" width="12" bestFit="1" customWidth="1"/>
    <col min="5895" max="5895" width="3.7109375" customWidth="1"/>
    <col min="5896" max="5896" width="21.7109375" customWidth="1"/>
    <col min="5897" max="5897" width="3.7109375" customWidth="1"/>
    <col min="5898" max="5898" width="3.7109375" bestFit="1" customWidth="1"/>
    <col min="5899" max="5899" width="6.7109375" customWidth="1"/>
    <col min="5900" max="5900" width="18.7109375" customWidth="1"/>
    <col min="5901" max="5901" width="10.140625" customWidth="1"/>
    <col min="5902" max="5903" width="3.7109375" bestFit="1" customWidth="1"/>
    <col min="5904" max="5904" width="17.7109375" customWidth="1"/>
    <col min="5905" max="5907" width="8.7109375" customWidth="1"/>
    <col min="5908" max="5910" width="3.7109375" customWidth="1"/>
    <col min="6145" max="6148" width="3.7109375" bestFit="1" customWidth="1"/>
    <col min="6149" max="6149" width="20.7109375" customWidth="1"/>
    <col min="6150" max="6150" width="12" bestFit="1" customWidth="1"/>
    <col min="6151" max="6151" width="3.7109375" customWidth="1"/>
    <col min="6152" max="6152" width="21.7109375" customWidth="1"/>
    <col min="6153" max="6153" width="3.7109375" customWidth="1"/>
    <col min="6154" max="6154" width="3.7109375" bestFit="1" customWidth="1"/>
    <col min="6155" max="6155" width="6.7109375" customWidth="1"/>
    <col min="6156" max="6156" width="18.7109375" customWidth="1"/>
    <col min="6157" max="6157" width="10.140625" customWidth="1"/>
    <col min="6158" max="6159" width="3.7109375" bestFit="1" customWidth="1"/>
    <col min="6160" max="6160" width="17.7109375" customWidth="1"/>
    <col min="6161" max="6163" width="8.7109375" customWidth="1"/>
    <col min="6164" max="6166" width="3.7109375" customWidth="1"/>
    <col min="6401" max="6404" width="3.7109375" bestFit="1" customWidth="1"/>
    <col min="6405" max="6405" width="20.7109375" customWidth="1"/>
    <col min="6406" max="6406" width="12" bestFit="1" customWidth="1"/>
    <col min="6407" max="6407" width="3.7109375" customWidth="1"/>
    <col min="6408" max="6408" width="21.7109375" customWidth="1"/>
    <col min="6409" max="6409" width="3.7109375" customWidth="1"/>
    <col min="6410" max="6410" width="3.7109375" bestFit="1" customWidth="1"/>
    <col min="6411" max="6411" width="6.7109375" customWidth="1"/>
    <col min="6412" max="6412" width="18.7109375" customWidth="1"/>
    <col min="6413" max="6413" width="10.140625" customWidth="1"/>
    <col min="6414" max="6415" width="3.7109375" bestFit="1" customWidth="1"/>
    <col min="6416" max="6416" width="17.7109375" customWidth="1"/>
    <col min="6417" max="6419" width="8.7109375" customWidth="1"/>
    <col min="6420" max="6422" width="3.7109375" customWidth="1"/>
    <col min="6657" max="6660" width="3.7109375" bestFit="1" customWidth="1"/>
    <col min="6661" max="6661" width="20.7109375" customWidth="1"/>
    <col min="6662" max="6662" width="12" bestFit="1" customWidth="1"/>
    <col min="6663" max="6663" width="3.7109375" customWidth="1"/>
    <col min="6664" max="6664" width="21.7109375" customWidth="1"/>
    <col min="6665" max="6665" width="3.7109375" customWidth="1"/>
    <col min="6666" max="6666" width="3.7109375" bestFit="1" customWidth="1"/>
    <col min="6667" max="6667" width="6.7109375" customWidth="1"/>
    <col min="6668" max="6668" width="18.7109375" customWidth="1"/>
    <col min="6669" max="6669" width="10.140625" customWidth="1"/>
    <col min="6670" max="6671" width="3.7109375" bestFit="1" customWidth="1"/>
    <col min="6672" max="6672" width="17.7109375" customWidth="1"/>
    <col min="6673" max="6675" width="8.7109375" customWidth="1"/>
    <col min="6676" max="6678" width="3.7109375" customWidth="1"/>
    <col min="6913" max="6916" width="3.7109375" bestFit="1" customWidth="1"/>
    <col min="6917" max="6917" width="20.7109375" customWidth="1"/>
    <col min="6918" max="6918" width="12" bestFit="1" customWidth="1"/>
    <col min="6919" max="6919" width="3.7109375" customWidth="1"/>
    <col min="6920" max="6920" width="21.7109375" customWidth="1"/>
    <col min="6921" max="6921" width="3.7109375" customWidth="1"/>
    <col min="6922" max="6922" width="3.7109375" bestFit="1" customWidth="1"/>
    <col min="6923" max="6923" width="6.7109375" customWidth="1"/>
    <col min="6924" max="6924" width="18.7109375" customWidth="1"/>
    <col min="6925" max="6925" width="10.140625" customWidth="1"/>
    <col min="6926" max="6927" width="3.7109375" bestFit="1" customWidth="1"/>
    <col min="6928" max="6928" width="17.7109375" customWidth="1"/>
    <col min="6929" max="6931" width="8.7109375" customWidth="1"/>
    <col min="6932" max="6934" width="3.7109375" customWidth="1"/>
    <col min="7169" max="7172" width="3.7109375" bestFit="1" customWidth="1"/>
    <col min="7173" max="7173" width="20.7109375" customWidth="1"/>
    <col min="7174" max="7174" width="12" bestFit="1" customWidth="1"/>
    <col min="7175" max="7175" width="3.7109375" customWidth="1"/>
    <col min="7176" max="7176" width="21.7109375" customWidth="1"/>
    <col min="7177" max="7177" width="3.7109375" customWidth="1"/>
    <col min="7178" max="7178" width="3.7109375" bestFit="1" customWidth="1"/>
    <col min="7179" max="7179" width="6.7109375" customWidth="1"/>
    <col min="7180" max="7180" width="18.7109375" customWidth="1"/>
    <col min="7181" max="7181" width="10.140625" customWidth="1"/>
    <col min="7182" max="7183" width="3.7109375" bestFit="1" customWidth="1"/>
    <col min="7184" max="7184" width="17.7109375" customWidth="1"/>
    <col min="7185" max="7187" width="8.7109375" customWidth="1"/>
    <col min="7188" max="7190" width="3.7109375" customWidth="1"/>
    <col min="7425" max="7428" width="3.7109375" bestFit="1" customWidth="1"/>
    <col min="7429" max="7429" width="20.7109375" customWidth="1"/>
    <col min="7430" max="7430" width="12" bestFit="1" customWidth="1"/>
    <col min="7431" max="7431" width="3.7109375" customWidth="1"/>
    <col min="7432" max="7432" width="21.7109375" customWidth="1"/>
    <col min="7433" max="7433" width="3.7109375" customWidth="1"/>
    <col min="7434" max="7434" width="3.7109375" bestFit="1" customWidth="1"/>
    <col min="7435" max="7435" width="6.7109375" customWidth="1"/>
    <col min="7436" max="7436" width="18.7109375" customWidth="1"/>
    <col min="7437" max="7437" width="10.140625" customWidth="1"/>
    <col min="7438" max="7439" width="3.7109375" bestFit="1" customWidth="1"/>
    <col min="7440" max="7440" width="17.7109375" customWidth="1"/>
    <col min="7441" max="7443" width="8.7109375" customWidth="1"/>
    <col min="7444" max="7446" width="3.7109375" customWidth="1"/>
    <col min="7681" max="7684" width="3.7109375" bestFit="1" customWidth="1"/>
    <col min="7685" max="7685" width="20.7109375" customWidth="1"/>
    <col min="7686" max="7686" width="12" bestFit="1" customWidth="1"/>
    <col min="7687" max="7687" width="3.7109375" customWidth="1"/>
    <col min="7688" max="7688" width="21.7109375" customWidth="1"/>
    <col min="7689" max="7689" width="3.7109375" customWidth="1"/>
    <col min="7690" max="7690" width="3.7109375" bestFit="1" customWidth="1"/>
    <col min="7691" max="7691" width="6.7109375" customWidth="1"/>
    <col min="7692" max="7692" width="18.7109375" customWidth="1"/>
    <col min="7693" max="7693" width="10.140625" customWidth="1"/>
    <col min="7694" max="7695" width="3.7109375" bestFit="1" customWidth="1"/>
    <col min="7696" max="7696" width="17.7109375" customWidth="1"/>
    <col min="7697" max="7699" width="8.7109375" customWidth="1"/>
    <col min="7700" max="7702" width="3.7109375" customWidth="1"/>
    <col min="7937" max="7940" width="3.7109375" bestFit="1" customWidth="1"/>
    <col min="7941" max="7941" width="20.7109375" customWidth="1"/>
    <col min="7942" max="7942" width="12" bestFit="1" customWidth="1"/>
    <col min="7943" max="7943" width="3.7109375" customWidth="1"/>
    <col min="7944" max="7944" width="21.7109375" customWidth="1"/>
    <col min="7945" max="7945" width="3.7109375" customWidth="1"/>
    <col min="7946" max="7946" width="3.7109375" bestFit="1" customWidth="1"/>
    <col min="7947" max="7947" width="6.7109375" customWidth="1"/>
    <col min="7948" max="7948" width="18.7109375" customWidth="1"/>
    <col min="7949" max="7949" width="10.140625" customWidth="1"/>
    <col min="7950" max="7951" width="3.7109375" bestFit="1" customWidth="1"/>
    <col min="7952" max="7952" width="17.7109375" customWidth="1"/>
    <col min="7953" max="7955" width="8.7109375" customWidth="1"/>
    <col min="7956" max="7958" width="3.7109375" customWidth="1"/>
    <col min="8193" max="8196" width="3.7109375" bestFit="1" customWidth="1"/>
    <col min="8197" max="8197" width="20.7109375" customWidth="1"/>
    <col min="8198" max="8198" width="12" bestFit="1" customWidth="1"/>
    <col min="8199" max="8199" width="3.7109375" customWidth="1"/>
    <col min="8200" max="8200" width="21.7109375" customWidth="1"/>
    <col min="8201" max="8201" width="3.7109375" customWidth="1"/>
    <col min="8202" max="8202" width="3.7109375" bestFit="1" customWidth="1"/>
    <col min="8203" max="8203" width="6.7109375" customWidth="1"/>
    <col min="8204" max="8204" width="18.7109375" customWidth="1"/>
    <col min="8205" max="8205" width="10.140625" customWidth="1"/>
    <col min="8206" max="8207" width="3.7109375" bestFit="1" customWidth="1"/>
    <col min="8208" max="8208" width="17.7109375" customWidth="1"/>
    <col min="8209" max="8211" width="8.7109375" customWidth="1"/>
    <col min="8212" max="8214" width="3.7109375" customWidth="1"/>
    <col min="8449" max="8452" width="3.7109375" bestFit="1" customWidth="1"/>
    <col min="8453" max="8453" width="20.7109375" customWidth="1"/>
    <col min="8454" max="8454" width="12" bestFit="1" customWidth="1"/>
    <col min="8455" max="8455" width="3.7109375" customWidth="1"/>
    <col min="8456" max="8456" width="21.7109375" customWidth="1"/>
    <col min="8457" max="8457" width="3.7109375" customWidth="1"/>
    <col min="8458" max="8458" width="3.7109375" bestFit="1" customWidth="1"/>
    <col min="8459" max="8459" width="6.7109375" customWidth="1"/>
    <col min="8460" max="8460" width="18.7109375" customWidth="1"/>
    <col min="8461" max="8461" width="10.140625" customWidth="1"/>
    <col min="8462" max="8463" width="3.7109375" bestFit="1" customWidth="1"/>
    <col min="8464" max="8464" width="17.7109375" customWidth="1"/>
    <col min="8465" max="8467" width="8.7109375" customWidth="1"/>
    <col min="8468" max="8470" width="3.7109375" customWidth="1"/>
    <col min="8705" max="8708" width="3.7109375" bestFit="1" customWidth="1"/>
    <col min="8709" max="8709" width="20.7109375" customWidth="1"/>
    <col min="8710" max="8710" width="12" bestFit="1" customWidth="1"/>
    <col min="8711" max="8711" width="3.7109375" customWidth="1"/>
    <col min="8712" max="8712" width="21.7109375" customWidth="1"/>
    <col min="8713" max="8713" width="3.7109375" customWidth="1"/>
    <col min="8714" max="8714" width="3.7109375" bestFit="1" customWidth="1"/>
    <col min="8715" max="8715" width="6.7109375" customWidth="1"/>
    <col min="8716" max="8716" width="18.7109375" customWidth="1"/>
    <col min="8717" max="8717" width="10.140625" customWidth="1"/>
    <col min="8718" max="8719" width="3.7109375" bestFit="1" customWidth="1"/>
    <col min="8720" max="8720" width="17.7109375" customWidth="1"/>
    <col min="8721" max="8723" width="8.7109375" customWidth="1"/>
    <col min="8724" max="8726" width="3.7109375" customWidth="1"/>
    <col min="8961" max="8964" width="3.7109375" bestFit="1" customWidth="1"/>
    <col min="8965" max="8965" width="20.7109375" customWidth="1"/>
    <col min="8966" max="8966" width="12" bestFit="1" customWidth="1"/>
    <col min="8967" max="8967" width="3.7109375" customWidth="1"/>
    <col min="8968" max="8968" width="21.7109375" customWidth="1"/>
    <col min="8969" max="8969" width="3.7109375" customWidth="1"/>
    <col min="8970" max="8970" width="3.7109375" bestFit="1" customWidth="1"/>
    <col min="8971" max="8971" width="6.7109375" customWidth="1"/>
    <col min="8972" max="8972" width="18.7109375" customWidth="1"/>
    <col min="8973" max="8973" width="10.140625" customWidth="1"/>
    <col min="8974" max="8975" width="3.7109375" bestFit="1" customWidth="1"/>
    <col min="8976" max="8976" width="17.7109375" customWidth="1"/>
    <col min="8977" max="8979" width="8.7109375" customWidth="1"/>
    <col min="8980" max="8982" width="3.7109375" customWidth="1"/>
    <col min="9217" max="9220" width="3.7109375" bestFit="1" customWidth="1"/>
    <col min="9221" max="9221" width="20.7109375" customWidth="1"/>
    <col min="9222" max="9222" width="12" bestFit="1" customWidth="1"/>
    <col min="9223" max="9223" width="3.7109375" customWidth="1"/>
    <col min="9224" max="9224" width="21.7109375" customWidth="1"/>
    <col min="9225" max="9225" width="3.7109375" customWidth="1"/>
    <col min="9226" max="9226" width="3.7109375" bestFit="1" customWidth="1"/>
    <col min="9227" max="9227" width="6.7109375" customWidth="1"/>
    <col min="9228" max="9228" width="18.7109375" customWidth="1"/>
    <col min="9229" max="9229" width="10.140625" customWidth="1"/>
    <col min="9230" max="9231" width="3.7109375" bestFit="1" customWidth="1"/>
    <col min="9232" max="9232" width="17.7109375" customWidth="1"/>
    <col min="9233" max="9235" width="8.7109375" customWidth="1"/>
    <col min="9236" max="9238" width="3.7109375" customWidth="1"/>
    <col min="9473" max="9476" width="3.7109375" bestFit="1" customWidth="1"/>
    <col min="9477" max="9477" width="20.7109375" customWidth="1"/>
    <col min="9478" max="9478" width="12" bestFit="1" customWidth="1"/>
    <col min="9479" max="9479" width="3.7109375" customWidth="1"/>
    <col min="9480" max="9480" width="21.7109375" customWidth="1"/>
    <col min="9481" max="9481" width="3.7109375" customWidth="1"/>
    <col min="9482" max="9482" width="3.7109375" bestFit="1" customWidth="1"/>
    <col min="9483" max="9483" width="6.7109375" customWidth="1"/>
    <col min="9484" max="9484" width="18.7109375" customWidth="1"/>
    <col min="9485" max="9485" width="10.140625" customWidth="1"/>
    <col min="9486" max="9487" width="3.7109375" bestFit="1" customWidth="1"/>
    <col min="9488" max="9488" width="17.7109375" customWidth="1"/>
    <col min="9489" max="9491" width="8.7109375" customWidth="1"/>
    <col min="9492" max="9494" width="3.7109375" customWidth="1"/>
    <col min="9729" max="9732" width="3.7109375" bestFit="1" customWidth="1"/>
    <col min="9733" max="9733" width="20.7109375" customWidth="1"/>
    <col min="9734" max="9734" width="12" bestFit="1" customWidth="1"/>
    <col min="9735" max="9735" width="3.7109375" customWidth="1"/>
    <col min="9736" max="9736" width="21.7109375" customWidth="1"/>
    <col min="9737" max="9737" width="3.7109375" customWidth="1"/>
    <col min="9738" max="9738" width="3.7109375" bestFit="1" customWidth="1"/>
    <col min="9739" max="9739" width="6.7109375" customWidth="1"/>
    <col min="9740" max="9740" width="18.7109375" customWidth="1"/>
    <col min="9741" max="9741" width="10.140625" customWidth="1"/>
    <col min="9742" max="9743" width="3.7109375" bestFit="1" customWidth="1"/>
    <col min="9744" max="9744" width="17.7109375" customWidth="1"/>
    <col min="9745" max="9747" width="8.7109375" customWidth="1"/>
    <col min="9748" max="9750" width="3.7109375" customWidth="1"/>
    <col min="9985" max="9988" width="3.7109375" bestFit="1" customWidth="1"/>
    <col min="9989" max="9989" width="20.7109375" customWidth="1"/>
    <col min="9990" max="9990" width="12" bestFit="1" customWidth="1"/>
    <col min="9991" max="9991" width="3.7109375" customWidth="1"/>
    <col min="9992" max="9992" width="21.7109375" customWidth="1"/>
    <col min="9993" max="9993" width="3.7109375" customWidth="1"/>
    <col min="9994" max="9994" width="3.7109375" bestFit="1" customWidth="1"/>
    <col min="9995" max="9995" width="6.7109375" customWidth="1"/>
    <col min="9996" max="9996" width="18.7109375" customWidth="1"/>
    <col min="9997" max="9997" width="10.140625" customWidth="1"/>
    <col min="9998" max="9999" width="3.7109375" bestFit="1" customWidth="1"/>
    <col min="10000" max="10000" width="17.7109375" customWidth="1"/>
    <col min="10001" max="10003" width="8.7109375" customWidth="1"/>
    <col min="10004" max="10006" width="3.7109375" customWidth="1"/>
    <col min="10241" max="10244" width="3.7109375" bestFit="1" customWidth="1"/>
    <col min="10245" max="10245" width="20.7109375" customWidth="1"/>
    <col min="10246" max="10246" width="12" bestFit="1" customWidth="1"/>
    <col min="10247" max="10247" width="3.7109375" customWidth="1"/>
    <col min="10248" max="10248" width="21.7109375" customWidth="1"/>
    <col min="10249" max="10249" width="3.7109375" customWidth="1"/>
    <col min="10250" max="10250" width="3.7109375" bestFit="1" customWidth="1"/>
    <col min="10251" max="10251" width="6.7109375" customWidth="1"/>
    <col min="10252" max="10252" width="18.7109375" customWidth="1"/>
    <col min="10253" max="10253" width="10.140625" customWidth="1"/>
    <col min="10254" max="10255" width="3.7109375" bestFit="1" customWidth="1"/>
    <col min="10256" max="10256" width="17.7109375" customWidth="1"/>
    <col min="10257" max="10259" width="8.7109375" customWidth="1"/>
    <col min="10260" max="10262" width="3.7109375" customWidth="1"/>
    <col min="10497" max="10500" width="3.7109375" bestFit="1" customWidth="1"/>
    <col min="10501" max="10501" width="20.7109375" customWidth="1"/>
    <col min="10502" max="10502" width="12" bestFit="1" customWidth="1"/>
    <col min="10503" max="10503" width="3.7109375" customWidth="1"/>
    <col min="10504" max="10504" width="21.7109375" customWidth="1"/>
    <col min="10505" max="10505" width="3.7109375" customWidth="1"/>
    <col min="10506" max="10506" width="3.7109375" bestFit="1" customWidth="1"/>
    <col min="10507" max="10507" width="6.7109375" customWidth="1"/>
    <col min="10508" max="10508" width="18.7109375" customWidth="1"/>
    <col min="10509" max="10509" width="10.140625" customWidth="1"/>
    <col min="10510" max="10511" width="3.7109375" bestFit="1" customWidth="1"/>
    <col min="10512" max="10512" width="17.7109375" customWidth="1"/>
    <col min="10513" max="10515" width="8.7109375" customWidth="1"/>
    <col min="10516" max="10518" width="3.7109375" customWidth="1"/>
    <col min="10753" max="10756" width="3.7109375" bestFit="1" customWidth="1"/>
    <col min="10757" max="10757" width="20.7109375" customWidth="1"/>
    <col min="10758" max="10758" width="12" bestFit="1" customWidth="1"/>
    <col min="10759" max="10759" width="3.7109375" customWidth="1"/>
    <col min="10760" max="10760" width="21.7109375" customWidth="1"/>
    <col min="10761" max="10761" width="3.7109375" customWidth="1"/>
    <col min="10762" max="10762" width="3.7109375" bestFit="1" customWidth="1"/>
    <col min="10763" max="10763" width="6.7109375" customWidth="1"/>
    <col min="10764" max="10764" width="18.7109375" customWidth="1"/>
    <col min="10765" max="10765" width="10.140625" customWidth="1"/>
    <col min="10766" max="10767" width="3.7109375" bestFit="1" customWidth="1"/>
    <col min="10768" max="10768" width="17.7109375" customWidth="1"/>
    <col min="10769" max="10771" width="8.7109375" customWidth="1"/>
    <col min="10772" max="10774" width="3.7109375" customWidth="1"/>
    <col min="11009" max="11012" width="3.7109375" bestFit="1" customWidth="1"/>
    <col min="11013" max="11013" width="20.7109375" customWidth="1"/>
    <col min="11014" max="11014" width="12" bestFit="1" customWidth="1"/>
    <col min="11015" max="11015" width="3.7109375" customWidth="1"/>
    <col min="11016" max="11016" width="21.7109375" customWidth="1"/>
    <col min="11017" max="11017" width="3.7109375" customWidth="1"/>
    <col min="11018" max="11018" width="3.7109375" bestFit="1" customWidth="1"/>
    <col min="11019" max="11019" width="6.7109375" customWidth="1"/>
    <col min="11020" max="11020" width="18.7109375" customWidth="1"/>
    <col min="11021" max="11021" width="10.140625" customWidth="1"/>
    <col min="11022" max="11023" width="3.7109375" bestFit="1" customWidth="1"/>
    <col min="11024" max="11024" width="17.7109375" customWidth="1"/>
    <col min="11025" max="11027" width="8.7109375" customWidth="1"/>
    <col min="11028" max="11030" width="3.7109375" customWidth="1"/>
    <col min="11265" max="11268" width="3.7109375" bestFit="1" customWidth="1"/>
    <col min="11269" max="11269" width="20.7109375" customWidth="1"/>
    <col min="11270" max="11270" width="12" bestFit="1" customWidth="1"/>
    <col min="11271" max="11271" width="3.7109375" customWidth="1"/>
    <col min="11272" max="11272" width="21.7109375" customWidth="1"/>
    <col min="11273" max="11273" width="3.7109375" customWidth="1"/>
    <col min="11274" max="11274" width="3.7109375" bestFit="1" customWidth="1"/>
    <col min="11275" max="11275" width="6.7109375" customWidth="1"/>
    <col min="11276" max="11276" width="18.7109375" customWidth="1"/>
    <col min="11277" max="11277" width="10.140625" customWidth="1"/>
    <col min="11278" max="11279" width="3.7109375" bestFit="1" customWidth="1"/>
    <col min="11280" max="11280" width="17.7109375" customWidth="1"/>
    <col min="11281" max="11283" width="8.7109375" customWidth="1"/>
    <col min="11284" max="11286" width="3.7109375" customWidth="1"/>
    <col min="11521" max="11524" width="3.7109375" bestFit="1" customWidth="1"/>
    <col min="11525" max="11525" width="20.7109375" customWidth="1"/>
    <col min="11526" max="11526" width="12" bestFit="1" customWidth="1"/>
    <col min="11527" max="11527" width="3.7109375" customWidth="1"/>
    <col min="11528" max="11528" width="21.7109375" customWidth="1"/>
    <col min="11529" max="11529" width="3.7109375" customWidth="1"/>
    <col min="11530" max="11530" width="3.7109375" bestFit="1" customWidth="1"/>
    <col min="11531" max="11531" width="6.7109375" customWidth="1"/>
    <col min="11532" max="11532" width="18.7109375" customWidth="1"/>
    <col min="11533" max="11533" width="10.140625" customWidth="1"/>
    <col min="11534" max="11535" width="3.7109375" bestFit="1" customWidth="1"/>
    <col min="11536" max="11536" width="17.7109375" customWidth="1"/>
    <col min="11537" max="11539" width="8.7109375" customWidth="1"/>
    <col min="11540" max="11542" width="3.7109375" customWidth="1"/>
    <col min="11777" max="11780" width="3.7109375" bestFit="1" customWidth="1"/>
    <col min="11781" max="11781" width="20.7109375" customWidth="1"/>
    <col min="11782" max="11782" width="12" bestFit="1" customWidth="1"/>
    <col min="11783" max="11783" width="3.7109375" customWidth="1"/>
    <col min="11784" max="11784" width="21.7109375" customWidth="1"/>
    <col min="11785" max="11785" width="3.7109375" customWidth="1"/>
    <col min="11786" max="11786" width="3.7109375" bestFit="1" customWidth="1"/>
    <col min="11787" max="11787" width="6.7109375" customWidth="1"/>
    <col min="11788" max="11788" width="18.7109375" customWidth="1"/>
    <col min="11789" max="11789" width="10.140625" customWidth="1"/>
    <col min="11790" max="11791" width="3.7109375" bestFit="1" customWidth="1"/>
    <col min="11792" max="11792" width="17.7109375" customWidth="1"/>
    <col min="11793" max="11795" width="8.7109375" customWidth="1"/>
    <col min="11796" max="11798" width="3.7109375" customWidth="1"/>
    <col min="12033" max="12036" width="3.7109375" bestFit="1" customWidth="1"/>
    <col min="12037" max="12037" width="20.7109375" customWidth="1"/>
    <col min="12038" max="12038" width="12" bestFit="1" customWidth="1"/>
    <col min="12039" max="12039" width="3.7109375" customWidth="1"/>
    <col min="12040" max="12040" width="21.7109375" customWidth="1"/>
    <col min="12041" max="12041" width="3.7109375" customWidth="1"/>
    <col min="12042" max="12042" width="3.7109375" bestFit="1" customWidth="1"/>
    <col min="12043" max="12043" width="6.7109375" customWidth="1"/>
    <col min="12044" max="12044" width="18.7109375" customWidth="1"/>
    <col min="12045" max="12045" width="10.140625" customWidth="1"/>
    <col min="12046" max="12047" width="3.7109375" bestFit="1" customWidth="1"/>
    <col min="12048" max="12048" width="17.7109375" customWidth="1"/>
    <col min="12049" max="12051" width="8.7109375" customWidth="1"/>
    <col min="12052" max="12054" width="3.7109375" customWidth="1"/>
    <col min="12289" max="12292" width="3.7109375" bestFit="1" customWidth="1"/>
    <col min="12293" max="12293" width="20.7109375" customWidth="1"/>
    <col min="12294" max="12294" width="12" bestFit="1" customWidth="1"/>
    <col min="12295" max="12295" width="3.7109375" customWidth="1"/>
    <col min="12296" max="12296" width="21.7109375" customWidth="1"/>
    <col min="12297" max="12297" width="3.7109375" customWidth="1"/>
    <col min="12298" max="12298" width="3.7109375" bestFit="1" customWidth="1"/>
    <col min="12299" max="12299" width="6.7109375" customWidth="1"/>
    <col min="12300" max="12300" width="18.7109375" customWidth="1"/>
    <col min="12301" max="12301" width="10.140625" customWidth="1"/>
    <col min="12302" max="12303" width="3.7109375" bestFit="1" customWidth="1"/>
    <col min="12304" max="12304" width="17.7109375" customWidth="1"/>
    <col min="12305" max="12307" width="8.7109375" customWidth="1"/>
    <col min="12308" max="12310" width="3.7109375" customWidth="1"/>
    <col min="12545" max="12548" width="3.7109375" bestFit="1" customWidth="1"/>
    <col min="12549" max="12549" width="20.7109375" customWidth="1"/>
    <col min="12550" max="12550" width="12" bestFit="1" customWidth="1"/>
    <col min="12551" max="12551" width="3.7109375" customWidth="1"/>
    <col min="12552" max="12552" width="21.7109375" customWidth="1"/>
    <col min="12553" max="12553" width="3.7109375" customWidth="1"/>
    <col min="12554" max="12554" width="3.7109375" bestFit="1" customWidth="1"/>
    <col min="12555" max="12555" width="6.7109375" customWidth="1"/>
    <col min="12556" max="12556" width="18.7109375" customWidth="1"/>
    <col min="12557" max="12557" width="10.140625" customWidth="1"/>
    <col min="12558" max="12559" width="3.7109375" bestFit="1" customWidth="1"/>
    <col min="12560" max="12560" width="17.7109375" customWidth="1"/>
    <col min="12561" max="12563" width="8.7109375" customWidth="1"/>
    <col min="12564" max="12566" width="3.7109375" customWidth="1"/>
    <col min="12801" max="12804" width="3.7109375" bestFit="1" customWidth="1"/>
    <col min="12805" max="12805" width="20.7109375" customWidth="1"/>
    <col min="12806" max="12806" width="12" bestFit="1" customWidth="1"/>
    <col min="12807" max="12807" width="3.7109375" customWidth="1"/>
    <col min="12808" max="12808" width="21.7109375" customWidth="1"/>
    <col min="12809" max="12809" width="3.7109375" customWidth="1"/>
    <col min="12810" max="12810" width="3.7109375" bestFit="1" customWidth="1"/>
    <col min="12811" max="12811" width="6.7109375" customWidth="1"/>
    <col min="12812" max="12812" width="18.7109375" customWidth="1"/>
    <col min="12813" max="12813" width="10.140625" customWidth="1"/>
    <col min="12814" max="12815" width="3.7109375" bestFit="1" customWidth="1"/>
    <col min="12816" max="12816" width="17.7109375" customWidth="1"/>
    <col min="12817" max="12819" width="8.7109375" customWidth="1"/>
    <col min="12820" max="12822" width="3.7109375" customWidth="1"/>
    <col min="13057" max="13060" width="3.7109375" bestFit="1" customWidth="1"/>
    <col min="13061" max="13061" width="20.7109375" customWidth="1"/>
    <col min="13062" max="13062" width="12" bestFit="1" customWidth="1"/>
    <col min="13063" max="13063" width="3.7109375" customWidth="1"/>
    <col min="13064" max="13064" width="21.7109375" customWidth="1"/>
    <col min="13065" max="13065" width="3.7109375" customWidth="1"/>
    <col min="13066" max="13066" width="3.7109375" bestFit="1" customWidth="1"/>
    <col min="13067" max="13067" width="6.7109375" customWidth="1"/>
    <col min="13068" max="13068" width="18.7109375" customWidth="1"/>
    <col min="13069" max="13069" width="10.140625" customWidth="1"/>
    <col min="13070" max="13071" width="3.7109375" bestFit="1" customWidth="1"/>
    <col min="13072" max="13072" width="17.7109375" customWidth="1"/>
    <col min="13073" max="13075" width="8.7109375" customWidth="1"/>
    <col min="13076" max="13078" width="3.7109375" customWidth="1"/>
    <col min="13313" max="13316" width="3.7109375" bestFit="1" customWidth="1"/>
    <col min="13317" max="13317" width="20.7109375" customWidth="1"/>
    <col min="13318" max="13318" width="12" bestFit="1" customWidth="1"/>
    <col min="13319" max="13319" width="3.7109375" customWidth="1"/>
    <col min="13320" max="13320" width="21.7109375" customWidth="1"/>
    <col min="13321" max="13321" width="3.7109375" customWidth="1"/>
    <col min="13322" max="13322" width="3.7109375" bestFit="1" customWidth="1"/>
    <col min="13323" max="13323" width="6.7109375" customWidth="1"/>
    <col min="13324" max="13324" width="18.7109375" customWidth="1"/>
    <col min="13325" max="13325" width="10.140625" customWidth="1"/>
    <col min="13326" max="13327" width="3.7109375" bestFit="1" customWidth="1"/>
    <col min="13328" max="13328" width="17.7109375" customWidth="1"/>
    <col min="13329" max="13331" width="8.7109375" customWidth="1"/>
    <col min="13332" max="13334" width="3.7109375" customWidth="1"/>
    <col min="13569" max="13572" width="3.7109375" bestFit="1" customWidth="1"/>
    <col min="13573" max="13573" width="20.7109375" customWidth="1"/>
    <col min="13574" max="13574" width="12" bestFit="1" customWidth="1"/>
    <col min="13575" max="13575" width="3.7109375" customWidth="1"/>
    <col min="13576" max="13576" width="21.7109375" customWidth="1"/>
    <col min="13577" max="13577" width="3.7109375" customWidth="1"/>
    <col min="13578" max="13578" width="3.7109375" bestFit="1" customWidth="1"/>
    <col min="13579" max="13579" width="6.7109375" customWidth="1"/>
    <col min="13580" max="13580" width="18.7109375" customWidth="1"/>
    <col min="13581" max="13581" width="10.140625" customWidth="1"/>
    <col min="13582" max="13583" width="3.7109375" bestFit="1" customWidth="1"/>
    <col min="13584" max="13584" width="17.7109375" customWidth="1"/>
    <col min="13585" max="13587" width="8.7109375" customWidth="1"/>
    <col min="13588" max="13590" width="3.7109375" customWidth="1"/>
    <col min="13825" max="13828" width="3.7109375" bestFit="1" customWidth="1"/>
    <col min="13829" max="13829" width="20.7109375" customWidth="1"/>
    <col min="13830" max="13830" width="12" bestFit="1" customWidth="1"/>
    <col min="13831" max="13831" width="3.7109375" customWidth="1"/>
    <col min="13832" max="13832" width="21.7109375" customWidth="1"/>
    <col min="13833" max="13833" width="3.7109375" customWidth="1"/>
    <col min="13834" max="13834" width="3.7109375" bestFit="1" customWidth="1"/>
    <col min="13835" max="13835" width="6.7109375" customWidth="1"/>
    <col min="13836" max="13836" width="18.7109375" customWidth="1"/>
    <col min="13837" max="13837" width="10.140625" customWidth="1"/>
    <col min="13838" max="13839" width="3.7109375" bestFit="1" customWidth="1"/>
    <col min="13840" max="13840" width="17.7109375" customWidth="1"/>
    <col min="13841" max="13843" width="8.7109375" customWidth="1"/>
    <col min="13844" max="13846" width="3.7109375" customWidth="1"/>
    <col min="14081" max="14084" width="3.7109375" bestFit="1" customWidth="1"/>
    <col min="14085" max="14085" width="20.7109375" customWidth="1"/>
    <col min="14086" max="14086" width="12" bestFit="1" customWidth="1"/>
    <col min="14087" max="14087" width="3.7109375" customWidth="1"/>
    <col min="14088" max="14088" width="21.7109375" customWidth="1"/>
    <col min="14089" max="14089" width="3.7109375" customWidth="1"/>
    <col min="14090" max="14090" width="3.7109375" bestFit="1" customWidth="1"/>
    <col min="14091" max="14091" width="6.7109375" customWidth="1"/>
    <col min="14092" max="14092" width="18.7109375" customWidth="1"/>
    <col min="14093" max="14093" width="10.140625" customWidth="1"/>
    <col min="14094" max="14095" width="3.7109375" bestFit="1" customWidth="1"/>
    <col min="14096" max="14096" width="17.7109375" customWidth="1"/>
    <col min="14097" max="14099" width="8.7109375" customWidth="1"/>
    <col min="14100" max="14102" width="3.7109375" customWidth="1"/>
    <col min="14337" max="14340" width="3.7109375" bestFit="1" customWidth="1"/>
    <col min="14341" max="14341" width="20.7109375" customWidth="1"/>
    <col min="14342" max="14342" width="12" bestFit="1" customWidth="1"/>
    <col min="14343" max="14343" width="3.7109375" customWidth="1"/>
    <col min="14344" max="14344" width="21.7109375" customWidth="1"/>
    <col min="14345" max="14345" width="3.7109375" customWidth="1"/>
    <col min="14346" max="14346" width="3.7109375" bestFit="1" customWidth="1"/>
    <col min="14347" max="14347" width="6.7109375" customWidth="1"/>
    <col min="14348" max="14348" width="18.7109375" customWidth="1"/>
    <col min="14349" max="14349" width="10.140625" customWidth="1"/>
    <col min="14350" max="14351" width="3.7109375" bestFit="1" customWidth="1"/>
    <col min="14352" max="14352" width="17.7109375" customWidth="1"/>
    <col min="14353" max="14355" width="8.7109375" customWidth="1"/>
    <col min="14356" max="14358" width="3.7109375" customWidth="1"/>
    <col min="14593" max="14596" width="3.7109375" bestFit="1" customWidth="1"/>
    <col min="14597" max="14597" width="20.7109375" customWidth="1"/>
    <col min="14598" max="14598" width="12" bestFit="1" customWidth="1"/>
    <col min="14599" max="14599" width="3.7109375" customWidth="1"/>
    <col min="14600" max="14600" width="21.7109375" customWidth="1"/>
    <col min="14601" max="14601" width="3.7109375" customWidth="1"/>
    <col min="14602" max="14602" width="3.7109375" bestFit="1" customWidth="1"/>
    <col min="14603" max="14603" width="6.7109375" customWidth="1"/>
    <col min="14604" max="14604" width="18.7109375" customWidth="1"/>
    <col min="14605" max="14605" width="10.140625" customWidth="1"/>
    <col min="14606" max="14607" width="3.7109375" bestFit="1" customWidth="1"/>
    <col min="14608" max="14608" width="17.7109375" customWidth="1"/>
    <col min="14609" max="14611" width="8.7109375" customWidth="1"/>
    <col min="14612" max="14614" width="3.7109375" customWidth="1"/>
    <col min="14849" max="14852" width="3.7109375" bestFit="1" customWidth="1"/>
    <col min="14853" max="14853" width="20.7109375" customWidth="1"/>
    <col min="14854" max="14854" width="12" bestFit="1" customWidth="1"/>
    <col min="14855" max="14855" width="3.7109375" customWidth="1"/>
    <col min="14856" max="14856" width="21.7109375" customWidth="1"/>
    <col min="14857" max="14857" width="3.7109375" customWidth="1"/>
    <col min="14858" max="14858" width="3.7109375" bestFit="1" customWidth="1"/>
    <col min="14859" max="14859" width="6.7109375" customWidth="1"/>
    <col min="14860" max="14860" width="18.7109375" customWidth="1"/>
    <col min="14861" max="14861" width="10.140625" customWidth="1"/>
    <col min="14862" max="14863" width="3.7109375" bestFit="1" customWidth="1"/>
    <col min="14864" max="14864" width="17.7109375" customWidth="1"/>
    <col min="14865" max="14867" width="8.7109375" customWidth="1"/>
    <col min="14868" max="14870" width="3.7109375" customWidth="1"/>
    <col min="15105" max="15108" width="3.7109375" bestFit="1" customWidth="1"/>
    <col min="15109" max="15109" width="20.7109375" customWidth="1"/>
    <col min="15110" max="15110" width="12" bestFit="1" customWidth="1"/>
    <col min="15111" max="15111" width="3.7109375" customWidth="1"/>
    <col min="15112" max="15112" width="21.7109375" customWidth="1"/>
    <col min="15113" max="15113" width="3.7109375" customWidth="1"/>
    <col min="15114" max="15114" width="3.7109375" bestFit="1" customWidth="1"/>
    <col min="15115" max="15115" width="6.7109375" customWidth="1"/>
    <col min="15116" max="15116" width="18.7109375" customWidth="1"/>
    <col min="15117" max="15117" width="10.140625" customWidth="1"/>
    <col min="15118" max="15119" width="3.7109375" bestFit="1" customWidth="1"/>
    <col min="15120" max="15120" width="17.7109375" customWidth="1"/>
    <col min="15121" max="15123" width="8.7109375" customWidth="1"/>
    <col min="15124" max="15126" width="3.7109375" customWidth="1"/>
    <col min="15361" max="15364" width="3.7109375" bestFit="1" customWidth="1"/>
    <col min="15365" max="15365" width="20.7109375" customWidth="1"/>
    <col min="15366" max="15366" width="12" bestFit="1" customWidth="1"/>
    <col min="15367" max="15367" width="3.7109375" customWidth="1"/>
    <col min="15368" max="15368" width="21.7109375" customWidth="1"/>
    <col min="15369" max="15369" width="3.7109375" customWidth="1"/>
    <col min="15370" max="15370" width="3.7109375" bestFit="1" customWidth="1"/>
    <col min="15371" max="15371" width="6.7109375" customWidth="1"/>
    <col min="15372" max="15372" width="18.7109375" customWidth="1"/>
    <col min="15373" max="15373" width="10.140625" customWidth="1"/>
    <col min="15374" max="15375" width="3.7109375" bestFit="1" customWidth="1"/>
    <col min="15376" max="15376" width="17.7109375" customWidth="1"/>
    <col min="15377" max="15379" width="8.7109375" customWidth="1"/>
    <col min="15380" max="15382" width="3.7109375" customWidth="1"/>
    <col min="15617" max="15620" width="3.7109375" bestFit="1" customWidth="1"/>
    <col min="15621" max="15621" width="20.7109375" customWidth="1"/>
    <col min="15622" max="15622" width="12" bestFit="1" customWidth="1"/>
    <col min="15623" max="15623" width="3.7109375" customWidth="1"/>
    <col min="15624" max="15624" width="21.7109375" customWidth="1"/>
    <col min="15625" max="15625" width="3.7109375" customWidth="1"/>
    <col min="15626" max="15626" width="3.7109375" bestFit="1" customWidth="1"/>
    <col min="15627" max="15627" width="6.7109375" customWidth="1"/>
    <col min="15628" max="15628" width="18.7109375" customWidth="1"/>
    <col min="15629" max="15629" width="10.140625" customWidth="1"/>
    <col min="15630" max="15631" width="3.7109375" bestFit="1" customWidth="1"/>
    <col min="15632" max="15632" width="17.7109375" customWidth="1"/>
    <col min="15633" max="15635" width="8.7109375" customWidth="1"/>
    <col min="15636" max="15638" width="3.7109375" customWidth="1"/>
    <col min="15873" max="15876" width="3.7109375" bestFit="1" customWidth="1"/>
    <col min="15877" max="15877" width="20.7109375" customWidth="1"/>
    <col min="15878" max="15878" width="12" bestFit="1" customWidth="1"/>
    <col min="15879" max="15879" width="3.7109375" customWidth="1"/>
    <col min="15880" max="15880" width="21.7109375" customWidth="1"/>
    <col min="15881" max="15881" width="3.7109375" customWidth="1"/>
    <col min="15882" max="15882" width="3.7109375" bestFit="1" customWidth="1"/>
    <col min="15883" max="15883" width="6.7109375" customWidth="1"/>
    <col min="15884" max="15884" width="18.7109375" customWidth="1"/>
    <col min="15885" max="15885" width="10.140625" customWidth="1"/>
    <col min="15886" max="15887" width="3.7109375" bestFit="1" customWidth="1"/>
    <col min="15888" max="15888" width="17.7109375" customWidth="1"/>
    <col min="15889" max="15891" width="8.7109375" customWidth="1"/>
    <col min="15892" max="15894" width="3.7109375" customWidth="1"/>
    <col min="16129" max="16132" width="3.7109375" bestFit="1" customWidth="1"/>
    <col min="16133" max="16133" width="20.7109375" customWidth="1"/>
    <col min="16134" max="16134" width="12" bestFit="1" customWidth="1"/>
    <col min="16135" max="16135" width="3.7109375" customWidth="1"/>
    <col min="16136" max="16136" width="21.7109375" customWidth="1"/>
    <col min="16137" max="16137" width="3.7109375" customWidth="1"/>
    <col min="16138" max="16138" width="3.7109375" bestFit="1" customWidth="1"/>
    <col min="16139" max="16139" width="6.7109375" customWidth="1"/>
    <col min="16140" max="16140" width="18.7109375" customWidth="1"/>
    <col min="16141" max="16141" width="10.140625" customWidth="1"/>
    <col min="16142" max="16143" width="3.7109375" bestFit="1" customWidth="1"/>
    <col min="16144" max="16144" width="17.7109375" customWidth="1"/>
    <col min="16145" max="16147" width="8.7109375" customWidth="1"/>
    <col min="16148" max="16150" width="3.7109375" customWidth="1"/>
  </cols>
  <sheetData>
    <row r="1" spans="1:38">
      <c r="A1" s="20"/>
      <c r="B1" s="20"/>
      <c r="C1" s="20"/>
      <c r="D1" s="20"/>
      <c r="E1" s="19"/>
      <c r="F1" s="19"/>
      <c r="G1" s="19"/>
      <c r="H1" s="19"/>
      <c r="I1" s="20"/>
      <c r="J1" s="20"/>
      <c r="K1" s="20"/>
      <c r="L1" s="19"/>
      <c r="M1" s="19"/>
      <c r="N1" s="20"/>
      <c r="O1" s="20"/>
      <c r="P1" s="19"/>
      <c r="Q1" s="19"/>
      <c r="R1" s="19"/>
      <c r="S1" s="19"/>
      <c r="T1" s="19"/>
      <c r="U1" s="19"/>
      <c r="V1" s="19"/>
      <c r="W1" s="19"/>
    </row>
    <row r="2" spans="1:38">
      <c r="A2" s="20"/>
      <c r="B2" s="20"/>
      <c r="C2" s="20"/>
      <c r="D2" s="20"/>
      <c r="E2" s="19"/>
      <c r="F2" s="19"/>
      <c r="G2" s="19"/>
      <c r="H2" s="19"/>
      <c r="I2" s="20"/>
      <c r="J2" s="20"/>
      <c r="K2" s="20"/>
      <c r="L2" s="19"/>
      <c r="M2" s="19"/>
      <c r="N2" s="20"/>
      <c r="O2" s="20"/>
      <c r="P2" s="19"/>
      <c r="Q2" s="19"/>
      <c r="R2" s="19"/>
      <c r="S2" s="19"/>
      <c r="T2" s="19"/>
      <c r="U2" s="19"/>
      <c r="V2" s="19"/>
      <c r="W2" s="19"/>
    </row>
    <row r="3" spans="1:38">
      <c r="A3" s="20"/>
      <c r="B3" s="20"/>
      <c r="C3" s="20"/>
      <c r="D3" s="20"/>
      <c r="E3" s="19"/>
      <c r="F3" s="19"/>
      <c r="G3" s="19"/>
      <c r="H3" s="19"/>
      <c r="I3" s="20"/>
      <c r="J3" s="20"/>
      <c r="K3" s="20"/>
      <c r="L3" s="19"/>
      <c r="M3" s="19"/>
      <c r="N3" s="20"/>
      <c r="O3" s="20"/>
      <c r="P3" s="19"/>
      <c r="Q3" s="19"/>
      <c r="R3" s="19"/>
      <c r="S3" s="19"/>
      <c r="T3" s="19"/>
      <c r="U3" s="19"/>
      <c r="V3" s="19"/>
      <c r="W3" s="19"/>
    </row>
    <row r="4" spans="1:38">
      <c r="A4" s="20"/>
      <c r="B4" s="20"/>
      <c r="C4" s="20"/>
      <c r="D4" s="20"/>
      <c r="E4" s="19"/>
      <c r="F4" s="19"/>
      <c r="G4" s="19"/>
      <c r="H4" s="19"/>
      <c r="I4" s="20"/>
      <c r="J4" s="20"/>
      <c r="K4" s="20"/>
      <c r="L4" s="19"/>
      <c r="M4" s="19"/>
      <c r="N4" s="20"/>
      <c r="O4" s="20"/>
      <c r="P4" s="19"/>
      <c r="Q4" s="19"/>
      <c r="R4" s="19"/>
      <c r="S4" s="19"/>
      <c r="T4" s="19"/>
      <c r="U4" s="19"/>
      <c r="V4" s="19"/>
      <c r="W4" s="19"/>
    </row>
    <row r="5" spans="1:38" ht="15.75" thickBot="1">
      <c r="A5" s="20"/>
      <c r="B5" s="20"/>
      <c r="C5" s="20"/>
      <c r="D5" s="20"/>
      <c r="E5" s="19"/>
      <c r="F5" s="19"/>
      <c r="G5" s="19"/>
      <c r="H5" s="19"/>
      <c r="I5" s="20"/>
      <c r="J5" s="20"/>
      <c r="K5" s="20"/>
      <c r="L5" s="19"/>
      <c r="M5" s="19"/>
      <c r="N5" s="20"/>
      <c r="O5" s="20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>
      <c r="A6" s="20"/>
      <c r="B6" s="19"/>
      <c r="C6" s="19"/>
      <c r="D6" s="19"/>
      <c r="E6" s="19"/>
      <c r="F6" s="20"/>
      <c r="G6" s="20"/>
      <c r="H6" s="20"/>
      <c r="I6" s="19"/>
      <c r="J6" s="19"/>
      <c r="K6" s="20"/>
      <c r="L6" s="20"/>
      <c r="M6" s="41"/>
      <c r="N6" s="23"/>
      <c r="O6" s="23"/>
      <c r="P6" s="23"/>
      <c r="Q6" s="24"/>
      <c r="R6" s="25"/>
      <c r="S6" s="25"/>
      <c r="T6" s="25"/>
      <c r="U6" s="25"/>
      <c r="V6" s="25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>
      <c r="A7" s="20"/>
      <c r="B7" s="19" t="s">
        <v>59</v>
      </c>
      <c r="C7" s="19"/>
      <c r="D7" s="19"/>
      <c r="E7" s="19"/>
      <c r="F7" s="20"/>
      <c r="G7" s="20"/>
      <c r="H7" s="20"/>
      <c r="I7" s="19"/>
      <c r="J7" s="19"/>
      <c r="K7" s="20"/>
      <c r="L7" s="19"/>
      <c r="M7" s="42"/>
      <c r="N7" s="39" t="s">
        <v>23</v>
      </c>
      <c r="O7" s="25"/>
      <c r="P7" s="25"/>
      <c r="Q7" s="26"/>
      <c r="R7" s="25"/>
      <c r="S7" s="25"/>
      <c r="T7" s="25"/>
      <c r="U7" s="25"/>
      <c r="V7" s="25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>
      <c r="A8" s="20"/>
      <c r="B8" s="19" t="s">
        <v>14</v>
      </c>
      <c r="C8" s="19"/>
      <c r="D8" s="19"/>
      <c r="E8" s="19"/>
      <c r="F8" s="20"/>
      <c r="G8" s="20"/>
      <c r="H8" s="20"/>
      <c r="I8" s="19"/>
      <c r="J8" s="18"/>
      <c r="K8" s="19"/>
      <c r="L8" s="19"/>
      <c r="M8" s="42"/>
      <c r="N8" s="39" t="s">
        <v>24</v>
      </c>
      <c r="O8" s="25"/>
      <c r="P8" s="25"/>
      <c r="Q8" s="26"/>
      <c r="R8" s="25"/>
      <c r="S8" s="25"/>
      <c r="T8" s="25"/>
      <c r="U8" s="25"/>
      <c r="V8" s="25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>
      <c r="A9" s="20"/>
      <c r="B9" s="19" t="s">
        <v>15</v>
      </c>
      <c r="C9" s="19"/>
      <c r="D9" s="19"/>
      <c r="E9" s="19"/>
      <c r="F9" s="20"/>
      <c r="G9" s="20"/>
      <c r="H9" s="20"/>
      <c r="I9" s="19"/>
      <c r="J9" s="29"/>
      <c r="K9" s="20"/>
      <c r="L9" s="19"/>
      <c r="M9" s="42"/>
      <c r="N9" s="39" t="s">
        <v>25</v>
      </c>
      <c r="O9" s="25"/>
      <c r="P9" s="25"/>
      <c r="Q9" s="26"/>
      <c r="R9" s="25"/>
      <c r="S9" s="25"/>
      <c r="T9" s="25"/>
      <c r="U9" s="25"/>
      <c r="V9" s="25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>
      <c r="A10" s="20"/>
      <c r="B10" s="19" t="s">
        <v>36</v>
      </c>
      <c r="C10" s="19"/>
      <c r="D10" s="19"/>
      <c r="E10" s="19"/>
      <c r="F10" s="20"/>
      <c r="G10" s="20"/>
      <c r="H10" s="20"/>
      <c r="I10" s="19"/>
      <c r="J10" s="19"/>
      <c r="K10" s="20"/>
      <c r="L10" s="19"/>
      <c r="M10" s="42"/>
      <c r="N10" s="39" t="s">
        <v>26</v>
      </c>
      <c r="O10" s="25"/>
      <c r="P10" s="25"/>
      <c r="Q10" s="26"/>
      <c r="R10" s="25"/>
      <c r="S10" s="25"/>
      <c r="T10" s="25"/>
      <c r="U10" s="25"/>
      <c r="V10" s="25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>
      <c r="A11" s="20"/>
      <c r="B11" s="19"/>
      <c r="C11" s="19"/>
      <c r="D11" s="19"/>
      <c r="E11" s="19"/>
      <c r="F11" s="20"/>
      <c r="G11" s="20"/>
      <c r="H11" s="20"/>
      <c r="I11" s="19"/>
      <c r="J11" s="19"/>
      <c r="K11" s="20"/>
      <c r="L11" s="19"/>
      <c r="M11" s="42"/>
      <c r="N11" s="40" t="s">
        <v>31</v>
      </c>
      <c r="O11" s="25"/>
      <c r="P11" s="25"/>
      <c r="Q11" s="26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5.75" thickBot="1">
      <c r="A12" s="20"/>
      <c r="B12" s="20"/>
      <c r="C12" s="20"/>
      <c r="D12" s="20"/>
      <c r="E12" s="19"/>
      <c r="F12" s="19"/>
      <c r="G12" s="19"/>
      <c r="H12" s="19"/>
      <c r="I12" s="20"/>
      <c r="J12" s="20"/>
      <c r="K12" s="20"/>
      <c r="L12" s="19"/>
      <c r="M12" s="43"/>
      <c r="N12" s="27"/>
      <c r="O12" s="27"/>
      <c r="P12" s="27"/>
      <c r="Q12" s="2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>
      <c r="A13" s="20"/>
      <c r="C13" s="20"/>
      <c r="D13" s="67"/>
      <c r="E13" s="67"/>
      <c r="F13" s="68"/>
      <c r="G13" s="67"/>
      <c r="H13" s="69"/>
      <c r="I13" s="19"/>
      <c r="J13" s="19"/>
      <c r="K13" s="19"/>
      <c r="L13" s="19"/>
      <c r="M13" s="19"/>
      <c r="N13" s="20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>
      <c r="A14" s="20"/>
      <c r="B14" s="21" t="s">
        <v>38</v>
      </c>
      <c r="C14" s="20"/>
      <c r="D14" s="19" t="s">
        <v>55</v>
      </c>
      <c r="E14" s="19" t="s">
        <v>56</v>
      </c>
      <c r="F14" s="71">
        <v>4</v>
      </c>
      <c r="G14" s="19" t="s">
        <v>48</v>
      </c>
      <c r="H14" s="72"/>
      <c r="I14" s="70"/>
      <c r="J14" s="70"/>
      <c r="K14" s="19"/>
      <c r="L14" s="19"/>
      <c r="M14" s="25"/>
      <c r="N14" s="25"/>
      <c r="O14" s="25"/>
      <c r="P14" s="25"/>
      <c r="Q14" s="25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>
      <c r="A15" s="20"/>
      <c r="B15" s="19"/>
      <c r="C15" s="20"/>
      <c r="D15" s="19" t="s">
        <v>54</v>
      </c>
      <c r="E15" s="19" t="s">
        <v>28</v>
      </c>
      <c r="F15" s="30">
        <v>6</v>
      </c>
      <c r="G15" s="19" t="s">
        <v>51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>
      <c r="A16" s="20"/>
      <c r="B16" s="19"/>
      <c r="C16" s="20"/>
      <c r="D16" s="19" t="s">
        <v>27</v>
      </c>
      <c r="E16" s="19" t="s">
        <v>57</v>
      </c>
      <c r="F16" s="30">
        <v>7</v>
      </c>
      <c r="G16" s="19" t="s">
        <v>52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>
      <c r="A17" s="20"/>
      <c r="B17" s="19"/>
      <c r="C17" s="20"/>
      <c r="D17" s="19" t="s">
        <v>30</v>
      </c>
      <c r="E17" s="19" t="s">
        <v>39</v>
      </c>
      <c r="F17" s="30">
        <v>9.5</v>
      </c>
      <c r="G17" s="19" t="s">
        <v>53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>
      <c r="A18" s="20"/>
      <c r="B18" s="20"/>
      <c r="C18" s="20"/>
      <c r="D18" s="19"/>
      <c r="E18" s="19"/>
      <c r="F18" s="19"/>
      <c r="G18" s="19" t="s">
        <v>29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>
      <c r="A19" s="20"/>
      <c r="B19" s="20"/>
      <c r="C19" s="20"/>
      <c r="D19" s="2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>
      <c r="A20" s="20"/>
      <c r="B20" s="20"/>
      <c r="C20" s="20"/>
      <c r="D20" s="20"/>
      <c r="E20" s="21" t="s">
        <v>47</v>
      </c>
      <c r="F20" s="19"/>
      <c r="G20" s="19"/>
      <c r="H20" s="19"/>
      <c r="I20" s="20"/>
      <c r="J20" s="20"/>
      <c r="K20" s="20"/>
      <c r="L20" s="19"/>
      <c r="M20" s="19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>
      <c r="A21" s="20"/>
      <c r="B21" s="20"/>
      <c r="C21" s="20"/>
      <c r="D21" s="20"/>
      <c r="E21" s="19" t="s">
        <v>42</v>
      </c>
      <c r="F21" s="30">
        <v>10.5</v>
      </c>
      <c r="G21" s="19"/>
      <c r="H21" s="19"/>
      <c r="I21" s="20"/>
      <c r="J21" s="20"/>
      <c r="K21" s="20"/>
      <c r="L21" s="19"/>
      <c r="M21" s="19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>
      <c r="A22" s="20"/>
      <c r="B22" s="20"/>
      <c r="C22" s="20"/>
      <c r="D22" s="20"/>
      <c r="E22" s="19" t="s">
        <v>60</v>
      </c>
      <c r="F22" s="30">
        <v>10</v>
      </c>
      <c r="G22" s="19"/>
      <c r="H22" s="19"/>
      <c r="I22" s="20"/>
      <c r="J22" s="20"/>
      <c r="K22" s="20"/>
      <c r="L22" s="19"/>
      <c r="M22" s="19"/>
      <c r="N22" s="20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>
      <c r="A23" s="20"/>
      <c r="B23" s="20"/>
      <c r="C23" s="20"/>
      <c r="D23" s="20"/>
      <c r="E23" s="19" t="s">
        <v>43</v>
      </c>
      <c r="F23" s="30">
        <v>11.5</v>
      </c>
      <c r="G23" s="19"/>
      <c r="H23" s="19"/>
      <c r="I23" s="20"/>
      <c r="J23" s="20"/>
      <c r="K23" s="20"/>
      <c r="L23" s="19"/>
      <c r="M23" s="19"/>
      <c r="N23" s="20"/>
      <c r="O23" s="20"/>
      <c r="P23" s="19"/>
      <c r="Q23" s="19"/>
      <c r="R23" s="19"/>
      <c r="S23" s="19"/>
      <c r="T23" s="19"/>
      <c r="U23" s="19"/>
      <c r="V23" s="19"/>
      <c r="W23" s="19"/>
    </row>
    <row r="24" spans="1:38">
      <c r="A24" s="20"/>
      <c r="B24" s="20"/>
      <c r="C24" s="20"/>
      <c r="D24" s="20"/>
      <c r="E24" s="19" t="s">
        <v>58</v>
      </c>
      <c r="F24" s="30">
        <v>11</v>
      </c>
      <c r="G24" s="19"/>
      <c r="H24" s="19"/>
      <c r="I24" s="20"/>
      <c r="J24" s="20"/>
      <c r="K24" s="20"/>
      <c r="L24" s="19"/>
      <c r="M24" s="19"/>
      <c r="N24" s="20"/>
      <c r="O24" s="20"/>
      <c r="P24" s="19"/>
      <c r="Q24" s="19"/>
      <c r="R24" s="19"/>
      <c r="S24" s="19"/>
      <c r="T24" s="19"/>
      <c r="U24" s="19"/>
      <c r="V24" s="19"/>
      <c r="W24" s="19"/>
    </row>
    <row r="25" spans="1:38">
      <c r="A25" s="20"/>
      <c r="B25" s="20"/>
      <c r="C25" s="20"/>
      <c r="D25" s="20"/>
      <c r="E25" s="19" t="s">
        <v>44</v>
      </c>
      <c r="F25" s="30">
        <v>12</v>
      </c>
      <c r="G25" s="19"/>
      <c r="H25" s="19"/>
      <c r="I25" s="20"/>
      <c r="J25" s="20"/>
      <c r="K25" s="20"/>
      <c r="L25" s="19"/>
      <c r="M25" s="19"/>
      <c r="N25" s="20"/>
      <c r="O25" s="20"/>
      <c r="P25" s="19"/>
      <c r="Q25" s="19"/>
      <c r="R25" s="19"/>
      <c r="S25" s="19"/>
      <c r="T25" s="19"/>
      <c r="U25" s="19"/>
      <c r="V25" s="19"/>
      <c r="W25" s="19"/>
    </row>
    <row r="26" spans="1:38">
      <c r="A26" s="20"/>
      <c r="B26" s="20"/>
      <c r="C26" s="20"/>
      <c r="D26" s="20"/>
      <c r="E26" s="19" t="s">
        <v>45</v>
      </c>
      <c r="F26" s="30">
        <v>10</v>
      </c>
      <c r="G26" s="19"/>
      <c r="H26" s="19"/>
      <c r="I26" s="20"/>
      <c r="J26" s="20"/>
      <c r="K26" s="20"/>
      <c r="L26" s="19"/>
      <c r="M26" s="19"/>
      <c r="N26" s="20"/>
      <c r="O26" s="20"/>
      <c r="P26" s="19"/>
      <c r="Q26" s="19"/>
      <c r="R26" s="19"/>
      <c r="S26" s="19"/>
      <c r="T26" s="19"/>
      <c r="U26" s="19"/>
      <c r="V26" s="19"/>
      <c r="W26" s="19"/>
    </row>
    <row r="27" spans="1:38">
      <c r="A27" s="20"/>
      <c r="B27" s="20"/>
      <c r="C27" s="20"/>
      <c r="D27" s="20"/>
      <c r="E27" s="19" t="s">
        <v>46</v>
      </c>
      <c r="F27" s="30">
        <v>11</v>
      </c>
      <c r="G27" s="19"/>
      <c r="H27" s="19"/>
      <c r="I27" s="20"/>
      <c r="J27" s="20"/>
      <c r="K27" s="20"/>
      <c r="L27" s="19"/>
      <c r="M27" s="19"/>
      <c r="N27" s="20"/>
      <c r="O27" s="20"/>
      <c r="P27" s="19"/>
      <c r="Q27" s="19"/>
      <c r="R27" s="19"/>
      <c r="S27" s="19"/>
      <c r="T27" s="19"/>
      <c r="U27" s="19"/>
      <c r="V27" s="19"/>
      <c r="W27" s="19"/>
    </row>
    <row r="28" spans="1:38">
      <c r="A28" s="20"/>
      <c r="B28" s="20"/>
      <c r="C28" s="20"/>
      <c r="D28" s="20"/>
      <c r="E28" s="19" t="s">
        <v>49</v>
      </c>
      <c r="F28" s="19" t="s">
        <v>50</v>
      </c>
      <c r="G28" s="19"/>
      <c r="H28" s="19"/>
      <c r="I28" s="20"/>
      <c r="J28" s="20"/>
      <c r="K28" s="20"/>
      <c r="L28" s="19"/>
      <c r="M28" s="19"/>
      <c r="N28" s="20"/>
      <c r="O28" s="20"/>
      <c r="P28" s="19"/>
      <c r="Q28" s="19"/>
      <c r="R28" s="19"/>
      <c r="S28" s="19"/>
      <c r="T28" s="19"/>
      <c r="U28" s="19"/>
      <c r="V28" s="19"/>
      <c r="W28" s="19"/>
    </row>
    <row r="29" spans="1:38">
      <c r="A29" s="20"/>
      <c r="B29" s="20"/>
      <c r="C29" s="20"/>
      <c r="D29" s="20"/>
      <c r="E29" s="19"/>
      <c r="F29" s="19"/>
      <c r="G29" s="19"/>
      <c r="H29" s="19"/>
      <c r="I29" s="20"/>
      <c r="J29" s="20"/>
      <c r="K29" s="20"/>
      <c r="L29" s="19"/>
      <c r="M29" s="19"/>
      <c r="N29" s="20"/>
      <c r="O29" s="20"/>
      <c r="P29" s="19"/>
      <c r="Q29" s="19"/>
      <c r="R29" s="19"/>
      <c r="S29" s="19"/>
      <c r="T29" s="19"/>
      <c r="U29" s="19"/>
      <c r="V29" s="19"/>
      <c r="W29" s="19"/>
    </row>
    <row r="30" spans="1:38">
      <c r="A30" s="20"/>
      <c r="B30" s="20"/>
      <c r="C30" s="20"/>
      <c r="D30" s="20"/>
      <c r="E30" s="19"/>
      <c r="F30" s="19"/>
      <c r="G30" s="19"/>
      <c r="H30" s="19"/>
      <c r="I30" s="20"/>
      <c r="J30" s="20"/>
      <c r="K30" s="20"/>
      <c r="L30" s="19"/>
      <c r="M30" s="19"/>
      <c r="N30" s="20"/>
      <c r="O30" s="20"/>
      <c r="P30" s="19"/>
      <c r="Q30" s="19"/>
      <c r="R30" s="19"/>
      <c r="S30" s="19"/>
      <c r="T30" s="19"/>
      <c r="U30" s="19"/>
      <c r="V30" s="19"/>
      <c r="W30" s="19"/>
    </row>
    <row r="31" spans="1:38">
      <c r="A31" s="20"/>
      <c r="B31" s="20"/>
      <c r="C31" s="20"/>
      <c r="D31" s="20"/>
      <c r="E31" s="19"/>
      <c r="F31" s="19"/>
      <c r="G31" s="19"/>
      <c r="H31" s="19"/>
      <c r="I31" s="20"/>
      <c r="J31" s="20"/>
      <c r="K31" s="20"/>
      <c r="L31" s="19"/>
      <c r="M31" s="19"/>
      <c r="N31" s="20"/>
      <c r="O31" s="20"/>
      <c r="P31" s="19"/>
      <c r="Q31" s="19"/>
      <c r="R31" s="19"/>
      <c r="S31" s="19"/>
      <c r="T31" s="19"/>
      <c r="U31" s="19"/>
      <c r="V31" s="19"/>
      <c r="W31" s="19"/>
    </row>
    <row r="32" spans="1:38">
      <c r="A32" s="20"/>
      <c r="B32" s="20"/>
      <c r="C32" s="20"/>
      <c r="D32" s="20"/>
      <c r="E32" s="19"/>
      <c r="F32" s="19"/>
      <c r="G32" s="19"/>
      <c r="H32" s="19"/>
      <c r="I32" s="20"/>
      <c r="J32" s="20"/>
      <c r="K32" s="20"/>
      <c r="L32" s="19"/>
      <c r="M32" s="19"/>
      <c r="N32" s="20"/>
      <c r="O32" s="20"/>
      <c r="P32" s="19"/>
      <c r="Q32" s="19"/>
      <c r="R32" s="19"/>
      <c r="S32" s="19"/>
      <c r="T32" s="19"/>
      <c r="U32" s="19"/>
      <c r="V32" s="19"/>
      <c r="W32" s="19"/>
    </row>
  </sheetData>
  <hyperlinks>
    <hyperlink ref="N11" r:id="rId1"/>
  </hyperlinks>
  <pageMargins left="0.31496062992125984" right="0.19685039370078741" top="0.24" bottom="0.16" header="0.11811023622047245" footer="0.16"/>
  <pageSetup paperSize="9" scale="85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Basisliste</vt:lpstr>
      <vt:lpstr>Tarif&amp;Adresse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BSV Schatzmeister</dc:creator>
  <cp:lastModifiedBy>Jörg Reich</cp:lastModifiedBy>
  <cp:lastPrinted>2016-01-02T14:21:55Z</cp:lastPrinted>
  <dcterms:created xsi:type="dcterms:W3CDTF">2013-01-05T13:56:00Z</dcterms:created>
  <dcterms:modified xsi:type="dcterms:W3CDTF">2017-01-08T12:40:14Z</dcterms:modified>
</cp:coreProperties>
</file>